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75" windowHeight="9675" activeTab="3"/>
  </bookViews>
  <sheets>
    <sheet name="入賞者" sheetId="1" r:id="rId1"/>
    <sheet name="64～69回全成績" sheetId="2" r:id="rId2"/>
    <sheet name="ＨＣ推移" sheetId="3" r:id="rId3"/>
    <sheet name="新HC計算★" sheetId="4" r:id="rId4"/>
  </sheets>
  <definedNames/>
  <calcPr fullCalcOnLoad="1"/>
</workbook>
</file>

<file path=xl/sharedStrings.xml><?xml version="1.0" encoding="utf-8"?>
<sst xmlns="http://schemas.openxmlformats.org/spreadsheetml/2006/main" count="612" uniqueCount="146">
  <si>
    <t>順位</t>
  </si>
  <si>
    <t>OUT</t>
  </si>
  <si>
    <t>Gross</t>
  </si>
  <si>
    <t>NET</t>
  </si>
  <si>
    <t>優勝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</si>
  <si>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</si>
  <si>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</si>
  <si>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</si>
  <si>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</si>
  <si>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</si>
  <si>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</si>
  <si>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</si>
  <si>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</si>
  <si>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</si>
  <si>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11位</t>
  </si>
  <si>
    <t>広田　　　徹</t>
  </si>
  <si>
    <t>遠藤　　　修</t>
  </si>
  <si>
    <t>藤田   晋也</t>
  </si>
  <si>
    <t>長倉　 信夫</t>
  </si>
  <si>
    <t>小山　 昌夫</t>
  </si>
  <si>
    <t>草野　 恵一</t>
  </si>
  <si>
    <t>酒井　 俊克</t>
  </si>
  <si>
    <t>富久　 邦彦</t>
  </si>
  <si>
    <t xml:space="preserve"> HC</t>
  </si>
  <si>
    <t>新HC</t>
  </si>
  <si>
    <t>藤田　 晋也</t>
  </si>
  <si>
    <t>松尾　アケミ</t>
  </si>
  <si>
    <t>小山　 米子</t>
  </si>
  <si>
    <t>小林　　　弘</t>
  </si>
  <si>
    <t>12位</t>
  </si>
  <si>
    <t>神谷　 周平</t>
  </si>
  <si>
    <t>13位</t>
  </si>
  <si>
    <t>14位</t>
  </si>
  <si>
    <t>15位</t>
  </si>
  <si>
    <t>丸山　 正博</t>
  </si>
  <si>
    <t>神谷　 洋子</t>
  </si>
  <si>
    <t>田代奈緒美</t>
  </si>
  <si>
    <t>高市　 幹男</t>
  </si>
  <si>
    <t>寺島　 克夫</t>
  </si>
  <si>
    <t>村木　 仁司</t>
  </si>
  <si>
    <t>村木　 省子</t>
  </si>
  <si>
    <t>HC</t>
  </si>
  <si>
    <t>氏　　　　名</t>
  </si>
  <si>
    <t>氏　　　　　名</t>
  </si>
  <si>
    <t xml:space="preserve"> Ｉ Ｎ</t>
  </si>
  <si>
    <t>草野　惠一</t>
  </si>
  <si>
    <t>寺島　克夫</t>
  </si>
  <si>
    <t>村木　仁司</t>
  </si>
  <si>
    <t>室田　明彦</t>
  </si>
  <si>
    <t>神谷　洋子</t>
  </si>
  <si>
    <t>中村　宏昭</t>
  </si>
  <si>
    <t>田山　信夫</t>
  </si>
  <si>
    <t>松村　克一</t>
  </si>
  <si>
    <t>福島　亮一</t>
  </si>
  <si>
    <t>五十嵐洋一</t>
  </si>
  <si>
    <t>藤田　晋也</t>
  </si>
  <si>
    <t>高木　勢三</t>
  </si>
  <si>
    <t>丸山　正博</t>
  </si>
  <si>
    <t>渡部　昇</t>
  </si>
  <si>
    <t>A.O.P.</t>
  </si>
  <si>
    <t>＊０．８</t>
  </si>
  <si>
    <t>回数</t>
  </si>
  <si>
    <t>既HC</t>
  </si>
  <si>
    <t>丸山奈緒美</t>
  </si>
  <si>
    <t>2位</t>
  </si>
  <si>
    <t>3位</t>
  </si>
  <si>
    <t>回</t>
  </si>
  <si>
    <t>年月</t>
  </si>
  <si>
    <t>ゴルフ場</t>
  </si>
  <si>
    <t>霞ヶ浦ＣＣ</t>
  </si>
  <si>
    <t>亀山湖ＣＣ</t>
  </si>
  <si>
    <t>秦野ＣＣ</t>
  </si>
  <si>
    <t>富士CC</t>
  </si>
  <si>
    <t>大栄CC</t>
  </si>
  <si>
    <t>パルコール嬬恋GC</t>
  </si>
  <si>
    <t>篭坂GC</t>
  </si>
  <si>
    <t>富士国際GC</t>
  </si>
  <si>
    <t>箱根くらかけGG</t>
  </si>
  <si>
    <t>仙石ゴルフＣ</t>
  </si>
  <si>
    <t>廣済堂CC</t>
  </si>
  <si>
    <t>富士平原GC</t>
  </si>
  <si>
    <t>鶴舞CC西　</t>
  </si>
  <si>
    <t>鶴舞CC東</t>
  </si>
  <si>
    <t>千葉新日本GC</t>
  </si>
  <si>
    <t>オリムピックCC</t>
  </si>
  <si>
    <t xml:space="preserve"> ジャパンPGAGC</t>
  </si>
  <si>
    <t>かさまフォレストGC</t>
  </si>
  <si>
    <t>千葉夷隅GC</t>
  </si>
  <si>
    <t>グレンオークスCC</t>
  </si>
  <si>
    <t>山田GC</t>
  </si>
  <si>
    <t xml:space="preserve">鶴舞CC東  </t>
  </si>
  <si>
    <t>米原GC</t>
  </si>
  <si>
    <t>鶴舞CC西</t>
  </si>
  <si>
    <t xml:space="preserve">森永高滝CC </t>
  </si>
  <si>
    <t>鳳琳CC</t>
  </si>
  <si>
    <t>東富士CC</t>
  </si>
  <si>
    <t>館山CC</t>
  </si>
  <si>
    <t>房総CC東</t>
  </si>
  <si>
    <t>ニュー南総GC</t>
  </si>
  <si>
    <t xml:space="preserve"> チェックメイト</t>
  </si>
  <si>
    <t>鶴舞CC西</t>
  </si>
  <si>
    <t>新君津ベルグリーンCC</t>
  </si>
  <si>
    <t>ジャパンPGAGC</t>
  </si>
  <si>
    <t>大厚木CC</t>
  </si>
  <si>
    <t>サザンクロスCC</t>
  </si>
  <si>
    <t>千葉新日本ＧＣ</t>
  </si>
  <si>
    <t>愛高６００C</t>
  </si>
  <si>
    <t>仙石GC</t>
  </si>
  <si>
    <t>旧HC</t>
  </si>
  <si>
    <r>
      <t xml:space="preserve">稲垣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太郎</t>
    </r>
  </si>
  <si>
    <t>奥村 　恵子</t>
  </si>
  <si>
    <t>高木 　勢三</t>
  </si>
  <si>
    <t>谷下 　喬一</t>
  </si>
  <si>
    <t>田山 　信夫</t>
  </si>
  <si>
    <t>寺島 　克夫</t>
  </si>
  <si>
    <t>中村 　宏昭</t>
  </si>
  <si>
    <r>
      <t xml:space="preserve">畑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雅文</t>
    </r>
  </si>
  <si>
    <t>福島　 亮一</t>
  </si>
  <si>
    <t>松村 　智雄</t>
  </si>
  <si>
    <t>松村 　克一</t>
  </si>
  <si>
    <t>村木 　仁司</t>
  </si>
  <si>
    <t>室田 　明彦</t>
  </si>
  <si>
    <t>渡部    　昇</t>
  </si>
  <si>
    <t>ハンディキャップの推移</t>
  </si>
  <si>
    <t>新ハンディキャップの計算</t>
  </si>
  <si>
    <t>入賞者一覧</t>
  </si>
  <si>
    <t>房総CC大上ゴルフ場</t>
  </si>
  <si>
    <t>ザナショナルＣＣ富士</t>
  </si>
  <si>
    <t>ジャパンＰＧＡＧＣ</t>
  </si>
  <si>
    <t>2015年度入賞者</t>
  </si>
  <si>
    <t>富久　邦彦</t>
  </si>
  <si>
    <t>第６４回 2015年５月20日　房総カントリークラブ大上</t>
  </si>
  <si>
    <t>第６５回 2015年７月22日  ザナショナルＣＣ富士</t>
  </si>
  <si>
    <t>第６６回 2015年９月15日　鶴舞カントリー倶楽部西</t>
  </si>
  <si>
    <t>第６７回 2015年11月12日　ジャパンＰＧＡゴルフクラブ</t>
  </si>
  <si>
    <t>第６８回 2016年１月14日　房総カントリークラブ房総</t>
  </si>
  <si>
    <t>第６９回 2016年３月25日　鶴舞カントリー倶楽部西</t>
  </si>
  <si>
    <t>小林　　弘</t>
  </si>
  <si>
    <t>遠藤　　修</t>
  </si>
  <si>
    <t>房総CC房総</t>
  </si>
  <si>
    <t xml:space="preserve">第６４回 </t>
  </si>
  <si>
    <t xml:space="preserve">第６５回 </t>
  </si>
  <si>
    <t>第６６回</t>
  </si>
  <si>
    <t xml:space="preserve">第６７回 </t>
  </si>
  <si>
    <t xml:space="preserve">第６８回 </t>
  </si>
  <si>
    <t xml:space="preserve">第６９回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</si>
</sst>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;_쀀"/>
    <numFmt numFmtId="182" formatCode="0.0;_쀀"/>
    <numFmt numFmtId="183" formatCode="0_);[Red]\(0\)"/>
    <numFmt numFmtId="184" formatCode="0.0_);[Red]\(0.0\)"/>
    <numFmt numFmtId="185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5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right"/>
    </xf>
    <xf numFmtId="55" fontId="0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55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55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4" fontId="0" fillId="0" borderId="44" xfId="0" applyNumberFormat="1" applyBorder="1" applyAlignment="1">
      <alignment/>
    </xf>
    <xf numFmtId="184" fontId="0" fillId="0" borderId="42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4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184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84" fontId="0" fillId="0" borderId="62" xfId="0" applyNumberFormat="1" applyBorder="1" applyAlignment="1">
      <alignment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6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47" fillId="7" borderId="61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8" fillId="0" borderId="0" xfId="0" applyFont="1" applyAlignment="1">
      <alignment horizontal="center"/>
    </xf>
    <xf numFmtId="55" fontId="0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8" fillId="0" borderId="6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55" fontId="0" fillId="0" borderId="16" xfId="0" applyNumberFormat="1" applyBorder="1" applyAlignment="1">
      <alignment horizontal="center"/>
    </xf>
    <xf numFmtId="55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6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7" borderId="62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61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7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184" fontId="0" fillId="0" borderId="70" xfId="0" applyNumberFormat="1" applyBorder="1" applyAlignment="1">
      <alignment/>
    </xf>
    <xf numFmtId="184" fontId="0" fillId="0" borderId="71" xfId="0" applyNumberFormat="1" applyBorder="1" applyAlignment="1">
      <alignment/>
    </xf>
    <xf numFmtId="184" fontId="0" fillId="0" borderId="67" xfId="0" applyNumberFormat="1" applyBorder="1" applyAlignment="1">
      <alignment/>
    </xf>
    <xf numFmtId="184" fontId="0" fillId="0" borderId="72" xfId="0" applyNumberFormat="1" applyBorder="1" applyAlignment="1">
      <alignment/>
    </xf>
    <xf numFmtId="184" fontId="0" fillId="0" borderId="73" xfId="0" applyNumberFormat="1" applyBorder="1" applyAlignment="1">
      <alignment/>
    </xf>
    <xf numFmtId="184" fontId="0" fillId="0" borderId="69" xfId="0" applyNumberFormat="1" applyBorder="1" applyAlignment="1">
      <alignment/>
    </xf>
    <xf numFmtId="0" fontId="5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zoomScalePageLayoutView="0" workbookViewId="0" topLeftCell="A59">
      <selection activeCell="I76" sqref="I76"/>
    </sheetView>
  </sheetViews>
  <sheetFormatPr defaultColWidth="9.00390625" defaultRowHeight="13.5"/>
  <cols>
    <col min="1" max="1" width="8.75390625" style="0" customWidth="1"/>
    <col min="2" max="2" width="6.50390625" style="4" customWidth="1"/>
    <col min="3" max="3" width="14.25390625" style="4" customWidth="1"/>
    <col min="4" max="4" width="20.00390625" style="4" customWidth="1"/>
    <col min="5" max="7" width="12.625" style="5" customWidth="1"/>
    <col min="8" max="19" width="12.625" style="0" customWidth="1"/>
  </cols>
  <sheetData>
    <row r="1" ht="26.25" customHeight="1" thickBot="1">
      <c r="B1" s="111" t="s">
        <v>125</v>
      </c>
    </row>
    <row r="2" spans="2:7" s="6" customFormat="1" ht="21.75" customHeight="1" thickBot="1">
      <c r="B2" s="10" t="s">
        <v>66</v>
      </c>
      <c r="C2" s="7" t="s">
        <v>67</v>
      </c>
      <c r="D2" s="17" t="s">
        <v>68</v>
      </c>
      <c r="E2" s="8" t="s">
        <v>4</v>
      </c>
      <c r="F2" s="21" t="s">
        <v>64</v>
      </c>
      <c r="G2" s="9" t="s">
        <v>65</v>
      </c>
    </row>
    <row r="3" spans="2:7" ht="13.5">
      <c r="B3" s="28">
        <v>1</v>
      </c>
      <c r="C3" s="29">
        <v>36831</v>
      </c>
      <c r="D3" s="30" t="s">
        <v>72</v>
      </c>
      <c r="E3" s="31" t="s">
        <v>15</v>
      </c>
      <c r="F3" s="32" t="s">
        <v>17</v>
      </c>
      <c r="G3" s="33" t="s">
        <v>16</v>
      </c>
    </row>
    <row r="4" spans="2:7" ht="13.5">
      <c r="B4" s="11">
        <f>B3+1</f>
        <v>2</v>
      </c>
      <c r="C4" s="13">
        <v>36951</v>
      </c>
      <c r="D4" s="18" t="s">
        <v>73</v>
      </c>
      <c r="E4" s="22" t="s">
        <v>25</v>
      </c>
      <c r="F4" s="23" t="s">
        <v>15</v>
      </c>
      <c r="G4" s="24" t="s">
        <v>21</v>
      </c>
    </row>
    <row r="5" spans="2:7" ht="13.5">
      <c r="B5" s="11">
        <f aca="true" t="shared" si="0" ref="B5:B65">B4+1</f>
        <v>3</v>
      </c>
      <c r="C5" s="13">
        <v>37073</v>
      </c>
      <c r="D5" s="18" t="s">
        <v>74</v>
      </c>
      <c r="E5" s="22" t="s">
        <v>18</v>
      </c>
      <c r="F5" s="23" t="s">
        <v>16</v>
      </c>
      <c r="G5" s="24" t="s">
        <v>19</v>
      </c>
    </row>
    <row r="6" spans="2:7" ht="13.5">
      <c r="B6" s="34">
        <f t="shared" si="0"/>
        <v>4</v>
      </c>
      <c r="C6" s="35">
        <v>37196</v>
      </c>
      <c r="D6" s="36" t="s">
        <v>75</v>
      </c>
      <c r="E6" s="37" t="s">
        <v>22</v>
      </c>
      <c r="F6" s="38" t="s">
        <v>27</v>
      </c>
      <c r="G6" s="39" t="s">
        <v>18</v>
      </c>
    </row>
    <row r="7" spans="2:7" ht="13.5">
      <c r="B7" s="11">
        <f t="shared" si="0"/>
        <v>5</v>
      </c>
      <c r="C7" s="13">
        <v>37316</v>
      </c>
      <c r="D7" s="18" t="s">
        <v>75</v>
      </c>
      <c r="E7" s="22" t="s">
        <v>20</v>
      </c>
      <c r="F7" s="23" t="s">
        <v>26</v>
      </c>
      <c r="G7" s="24" t="s">
        <v>16</v>
      </c>
    </row>
    <row r="8" spans="2:7" ht="13.5">
      <c r="B8" s="11">
        <f t="shared" si="0"/>
        <v>6</v>
      </c>
      <c r="C8" s="13">
        <v>37438</v>
      </c>
      <c r="D8" s="18" t="s">
        <v>76</v>
      </c>
      <c r="E8" s="22" t="s">
        <v>25</v>
      </c>
      <c r="F8" s="23" t="s">
        <v>27</v>
      </c>
      <c r="G8" s="24" t="s">
        <v>26</v>
      </c>
    </row>
    <row r="9" spans="2:7" ht="13.5">
      <c r="B9" s="11">
        <f t="shared" si="0"/>
        <v>7</v>
      </c>
      <c r="C9" s="13">
        <v>37834</v>
      </c>
      <c r="D9" s="18" t="s">
        <v>77</v>
      </c>
      <c r="E9" s="22" t="s">
        <v>16</v>
      </c>
      <c r="F9" s="23" t="s">
        <v>19</v>
      </c>
      <c r="G9" s="24" t="s">
        <v>26</v>
      </c>
    </row>
    <row r="10" spans="2:7" ht="13.5">
      <c r="B10" s="34">
        <f t="shared" si="0"/>
        <v>8</v>
      </c>
      <c r="C10" s="35">
        <v>37926</v>
      </c>
      <c r="D10" s="36" t="s">
        <v>104</v>
      </c>
      <c r="E10" s="37" t="s">
        <v>34</v>
      </c>
      <c r="F10" s="38" t="s">
        <v>22</v>
      </c>
      <c r="G10" s="39" t="s">
        <v>18</v>
      </c>
    </row>
    <row r="11" spans="2:7" ht="13.5">
      <c r="B11" s="11">
        <f t="shared" si="0"/>
        <v>9</v>
      </c>
      <c r="C11" s="13">
        <v>38078</v>
      </c>
      <c r="D11" s="18" t="s">
        <v>77</v>
      </c>
      <c r="E11" s="22" t="s">
        <v>28</v>
      </c>
      <c r="F11" s="23" t="s">
        <v>18</v>
      </c>
      <c r="G11" s="24" t="s">
        <v>20</v>
      </c>
    </row>
    <row r="12" spans="2:7" ht="13.5">
      <c r="B12" s="11">
        <f t="shared" si="0"/>
        <v>10</v>
      </c>
      <c r="C12" s="13">
        <v>38108</v>
      </c>
      <c r="D12" s="19" t="s">
        <v>105</v>
      </c>
      <c r="E12" s="22" t="s">
        <v>18</v>
      </c>
      <c r="F12" s="23" t="s">
        <v>25</v>
      </c>
      <c r="G12" s="24" t="s">
        <v>37</v>
      </c>
    </row>
    <row r="13" spans="2:7" ht="13.5">
      <c r="B13" s="34">
        <f t="shared" si="0"/>
        <v>11</v>
      </c>
      <c r="C13" s="35">
        <v>38200</v>
      </c>
      <c r="D13" s="36" t="s">
        <v>78</v>
      </c>
      <c r="E13" s="37" t="s">
        <v>35</v>
      </c>
      <c r="F13" s="38" t="s">
        <v>20</v>
      </c>
      <c r="G13" s="39" t="s">
        <v>38</v>
      </c>
    </row>
    <row r="14" spans="2:7" ht="13.5">
      <c r="B14" s="11">
        <f t="shared" si="0"/>
        <v>12</v>
      </c>
      <c r="C14" s="13">
        <v>38353</v>
      </c>
      <c r="D14" s="19" t="s">
        <v>105</v>
      </c>
      <c r="E14" s="22" t="s">
        <v>34</v>
      </c>
      <c r="F14" s="23" t="s">
        <v>38</v>
      </c>
      <c r="G14" s="24" t="s">
        <v>39</v>
      </c>
    </row>
    <row r="15" spans="2:7" ht="13.5">
      <c r="B15" s="11">
        <f t="shared" si="0"/>
        <v>13</v>
      </c>
      <c r="C15" s="13">
        <v>38443</v>
      </c>
      <c r="D15" s="18" t="s">
        <v>69</v>
      </c>
      <c r="E15" s="22" t="s">
        <v>40</v>
      </c>
      <c r="F15" s="23" t="s">
        <v>27</v>
      </c>
      <c r="G15" s="24" t="s">
        <v>39</v>
      </c>
    </row>
    <row r="16" spans="2:7" ht="13.5">
      <c r="B16" s="11">
        <f t="shared" si="0"/>
        <v>14</v>
      </c>
      <c r="C16" s="13">
        <v>38504</v>
      </c>
      <c r="D16" s="18" t="s">
        <v>70</v>
      </c>
      <c r="E16" s="22" t="s">
        <v>36</v>
      </c>
      <c r="F16" s="23" t="s">
        <v>22</v>
      </c>
      <c r="G16" s="24" t="s">
        <v>35</v>
      </c>
    </row>
    <row r="17" spans="2:7" ht="13.5">
      <c r="B17" s="11">
        <f t="shared" si="0"/>
        <v>15</v>
      </c>
      <c r="C17" s="13">
        <v>38596</v>
      </c>
      <c r="D17" s="18" t="s">
        <v>71</v>
      </c>
      <c r="E17" s="22" t="s">
        <v>28</v>
      </c>
      <c r="F17" s="23" t="s">
        <v>34</v>
      </c>
      <c r="G17" s="24" t="s">
        <v>16</v>
      </c>
    </row>
    <row r="18" spans="2:7" ht="13.5">
      <c r="B18" s="34">
        <f t="shared" si="0"/>
        <v>16</v>
      </c>
      <c r="C18" s="35">
        <v>38657</v>
      </c>
      <c r="D18" s="36" t="s">
        <v>79</v>
      </c>
      <c r="E18" s="37" t="s">
        <v>22</v>
      </c>
      <c r="F18" s="38" t="s">
        <v>47</v>
      </c>
      <c r="G18" s="39" t="s">
        <v>18</v>
      </c>
    </row>
    <row r="19" spans="2:7" ht="13.5">
      <c r="B19" s="11">
        <f t="shared" si="0"/>
        <v>17</v>
      </c>
      <c r="C19" s="13">
        <v>39203</v>
      </c>
      <c r="D19" s="18" t="s">
        <v>80</v>
      </c>
      <c r="E19" s="22" t="s">
        <v>57</v>
      </c>
      <c r="F19" s="23" t="s">
        <v>25</v>
      </c>
      <c r="G19" s="24" t="s">
        <v>47</v>
      </c>
    </row>
    <row r="20" spans="2:7" ht="13.5">
      <c r="B20" s="11">
        <f t="shared" si="0"/>
        <v>18</v>
      </c>
      <c r="C20" s="13">
        <v>39264</v>
      </c>
      <c r="D20" s="18" t="s">
        <v>81</v>
      </c>
      <c r="E20" s="22" t="s">
        <v>47</v>
      </c>
      <c r="F20" s="23" t="s">
        <v>50</v>
      </c>
      <c r="G20" s="24" t="s">
        <v>35</v>
      </c>
    </row>
    <row r="21" spans="2:7" ht="13.5">
      <c r="B21" s="11">
        <f t="shared" si="0"/>
        <v>19</v>
      </c>
      <c r="C21" s="13">
        <v>39326</v>
      </c>
      <c r="D21" s="18" t="s">
        <v>82</v>
      </c>
      <c r="E21" s="22" t="s">
        <v>35</v>
      </c>
      <c r="F21" s="23" t="s">
        <v>40</v>
      </c>
      <c r="G21" s="24" t="s">
        <v>16</v>
      </c>
    </row>
    <row r="22" spans="2:7" ht="13.5">
      <c r="B22" s="34">
        <f t="shared" si="0"/>
        <v>20</v>
      </c>
      <c r="C22" s="35">
        <v>39387</v>
      </c>
      <c r="D22" s="36" t="s">
        <v>83</v>
      </c>
      <c r="E22" s="37" t="s">
        <v>48</v>
      </c>
      <c r="F22" s="38"/>
      <c r="G22" s="39"/>
    </row>
    <row r="23" spans="2:7" ht="13.5">
      <c r="B23" s="11">
        <f t="shared" si="0"/>
        <v>21</v>
      </c>
      <c r="C23" s="112">
        <v>39508</v>
      </c>
      <c r="D23" s="18" t="s">
        <v>82</v>
      </c>
      <c r="E23" s="22" t="s">
        <v>22</v>
      </c>
      <c r="F23" s="23" t="s">
        <v>30</v>
      </c>
      <c r="G23" s="24" t="s">
        <v>47</v>
      </c>
    </row>
    <row r="24" spans="2:7" ht="13.5">
      <c r="B24" s="11">
        <f t="shared" si="0"/>
        <v>22</v>
      </c>
      <c r="C24" s="13">
        <v>39569</v>
      </c>
      <c r="D24" s="18" t="s">
        <v>82</v>
      </c>
      <c r="E24" s="22" t="s">
        <v>40</v>
      </c>
      <c r="F24" s="23" t="s">
        <v>48</v>
      </c>
      <c r="G24" s="24" t="s">
        <v>50</v>
      </c>
    </row>
    <row r="25" spans="2:7" ht="13.5">
      <c r="B25" s="11">
        <f t="shared" si="0"/>
        <v>23</v>
      </c>
      <c r="C25" s="13">
        <v>39630</v>
      </c>
      <c r="D25" s="18" t="s">
        <v>84</v>
      </c>
      <c r="E25" s="22" t="s">
        <v>51</v>
      </c>
      <c r="F25" s="23" t="s">
        <v>28</v>
      </c>
      <c r="G25" s="24" t="s">
        <v>18</v>
      </c>
    </row>
    <row r="26" spans="2:7" ht="13.5">
      <c r="B26" s="11">
        <f t="shared" si="0"/>
        <v>24</v>
      </c>
      <c r="C26" s="13">
        <v>39692</v>
      </c>
      <c r="D26" s="18" t="s">
        <v>85</v>
      </c>
      <c r="E26" s="22" t="s">
        <v>18</v>
      </c>
      <c r="F26" s="23" t="s">
        <v>30</v>
      </c>
      <c r="G26" s="24" t="s">
        <v>47</v>
      </c>
    </row>
    <row r="27" spans="2:7" ht="13.5">
      <c r="B27" s="34">
        <f t="shared" si="0"/>
        <v>25</v>
      </c>
      <c r="C27" s="35">
        <v>39753</v>
      </c>
      <c r="D27" s="36" t="s">
        <v>83</v>
      </c>
      <c r="E27" s="37" t="s">
        <v>18</v>
      </c>
      <c r="F27" s="38" t="s">
        <v>25</v>
      </c>
      <c r="G27" s="39" t="s">
        <v>22</v>
      </c>
    </row>
    <row r="28" spans="2:7" ht="13.5">
      <c r="B28" s="11">
        <f t="shared" si="0"/>
        <v>26</v>
      </c>
      <c r="C28" s="13">
        <v>39873</v>
      </c>
      <c r="D28" s="18" t="s">
        <v>82</v>
      </c>
      <c r="E28" s="22" t="s">
        <v>16</v>
      </c>
      <c r="F28" s="23" t="s">
        <v>27</v>
      </c>
      <c r="G28" s="24" t="s">
        <v>47</v>
      </c>
    </row>
    <row r="29" spans="2:7" ht="13.5">
      <c r="B29" s="11">
        <f t="shared" si="0"/>
        <v>27</v>
      </c>
      <c r="C29" s="13">
        <v>39934</v>
      </c>
      <c r="D29" s="18" t="s">
        <v>86</v>
      </c>
      <c r="E29" s="22" t="s">
        <v>47</v>
      </c>
      <c r="F29" s="23" t="s">
        <v>48</v>
      </c>
      <c r="G29" s="24" t="s">
        <v>35</v>
      </c>
    </row>
    <row r="30" spans="2:7" ht="13.5">
      <c r="B30" s="11">
        <f t="shared" si="0"/>
        <v>28</v>
      </c>
      <c r="C30" s="13">
        <v>39995</v>
      </c>
      <c r="D30" s="18" t="s">
        <v>87</v>
      </c>
      <c r="E30" s="22" t="s">
        <v>55</v>
      </c>
      <c r="F30" s="23" t="s">
        <v>51</v>
      </c>
      <c r="G30" s="24" t="s">
        <v>53</v>
      </c>
    </row>
    <row r="31" spans="2:7" ht="13.5">
      <c r="B31" s="11">
        <f t="shared" si="0"/>
        <v>29</v>
      </c>
      <c r="C31" s="15"/>
      <c r="D31" s="18"/>
      <c r="E31" s="22"/>
      <c r="F31" s="23"/>
      <c r="G31" s="24"/>
    </row>
    <row r="32" spans="2:7" ht="13.5">
      <c r="B32" s="11">
        <f t="shared" si="0"/>
        <v>30</v>
      </c>
      <c r="C32" s="13">
        <v>40057</v>
      </c>
      <c r="D32" s="18" t="s">
        <v>88</v>
      </c>
      <c r="E32" s="22" t="s">
        <v>53</v>
      </c>
      <c r="F32" s="23" t="s">
        <v>48</v>
      </c>
      <c r="G32" s="24" t="s">
        <v>47</v>
      </c>
    </row>
    <row r="33" spans="2:7" ht="13.5">
      <c r="B33" s="34">
        <f t="shared" si="0"/>
        <v>31</v>
      </c>
      <c r="C33" s="35">
        <v>40118</v>
      </c>
      <c r="D33" s="36" t="s">
        <v>89</v>
      </c>
      <c r="E33" s="37" t="s">
        <v>58</v>
      </c>
      <c r="F33" s="38" t="s">
        <v>55</v>
      </c>
      <c r="G33" s="39" t="s">
        <v>50</v>
      </c>
    </row>
    <row r="34" spans="2:7" ht="13.5">
      <c r="B34" s="11">
        <f t="shared" si="0"/>
        <v>32</v>
      </c>
      <c r="C34" s="13">
        <v>40179</v>
      </c>
      <c r="D34" s="18" t="s">
        <v>90</v>
      </c>
      <c r="E34" s="22" t="s">
        <v>50</v>
      </c>
      <c r="F34" s="23" t="s">
        <v>54</v>
      </c>
      <c r="G34" s="24" t="s">
        <v>30</v>
      </c>
    </row>
    <row r="35" spans="2:7" ht="13.5">
      <c r="B35" s="11">
        <f t="shared" si="0"/>
        <v>33</v>
      </c>
      <c r="C35" s="13">
        <v>40238</v>
      </c>
      <c r="D35" s="18" t="s">
        <v>83</v>
      </c>
      <c r="E35" s="22" t="s">
        <v>48</v>
      </c>
      <c r="F35" s="23" t="s">
        <v>16</v>
      </c>
      <c r="G35" s="24" t="s">
        <v>49</v>
      </c>
    </row>
    <row r="36" spans="2:7" ht="13.5">
      <c r="B36" s="11">
        <f t="shared" si="0"/>
        <v>34</v>
      </c>
      <c r="C36" s="13">
        <v>40299</v>
      </c>
      <c r="D36" s="19" t="s">
        <v>106</v>
      </c>
      <c r="E36" s="22" t="s">
        <v>45</v>
      </c>
      <c r="F36" s="23" t="s">
        <v>30</v>
      </c>
      <c r="G36" s="24" t="s">
        <v>47</v>
      </c>
    </row>
    <row r="37" spans="2:7" ht="13.5">
      <c r="B37" s="11">
        <f t="shared" si="0"/>
        <v>35</v>
      </c>
      <c r="C37" s="13">
        <v>40360</v>
      </c>
      <c r="D37" s="18" t="s">
        <v>80</v>
      </c>
      <c r="E37" s="22" t="s">
        <v>54</v>
      </c>
      <c r="F37" s="23" t="s">
        <v>35</v>
      </c>
      <c r="G37" s="24" t="s">
        <v>30</v>
      </c>
    </row>
    <row r="38" spans="2:7" ht="13.5">
      <c r="B38" s="11">
        <f t="shared" si="0"/>
        <v>36</v>
      </c>
      <c r="C38" s="13">
        <v>40422</v>
      </c>
      <c r="D38" s="18" t="s">
        <v>91</v>
      </c>
      <c r="E38" s="22" t="s">
        <v>22</v>
      </c>
      <c r="F38" s="23" t="s">
        <v>51</v>
      </c>
      <c r="G38" s="24" t="s">
        <v>48</v>
      </c>
    </row>
    <row r="39" spans="2:7" ht="13.5">
      <c r="B39" s="34">
        <f t="shared" si="0"/>
        <v>37</v>
      </c>
      <c r="C39" s="35">
        <v>40483</v>
      </c>
      <c r="D39" s="36" t="s">
        <v>92</v>
      </c>
      <c r="E39" s="37" t="s">
        <v>27</v>
      </c>
      <c r="F39" s="38" t="s">
        <v>22</v>
      </c>
      <c r="G39" s="39" t="s">
        <v>40</v>
      </c>
    </row>
    <row r="40" spans="2:7" ht="13.5">
      <c r="B40" s="11">
        <f t="shared" si="0"/>
        <v>38</v>
      </c>
      <c r="C40" s="13">
        <v>40544</v>
      </c>
      <c r="D40" s="18" t="s">
        <v>82</v>
      </c>
      <c r="E40" s="22" t="s">
        <v>48</v>
      </c>
      <c r="F40" s="23" t="s">
        <v>47</v>
      </c>
      <c r="G40" s="24" t="s">
        <v>22</v>
      </c>
    </row>
    <row r="41" spans="2:7" ht="13.5">
      <c r="B41" s="11">
        <f t="shared" si="0"/>
        <v>39</v>
      </c>
      <c r="C41" s="13">
        <v>40603</v>
      </c>
      <c r="D41" s="18" t="s">
        <v>93</v>
      </c>
      <c r="E41" s="22" t="s">
        <v>19</v>
      </c>
      <c r="F41" s="23" t="s">
        <v>48</v>
      </c>
      <c r="G41" s="24" t="s">
        <v>28</v>
      </c>
    </row>
    <row r="42" spans="2:7" ht="13.5">
      <c r="B42" s="11">
        <f t="shared" si="0"/>
        <v>40</v>
      </c>
      <c r="C42" s="13">
        <v>40664</v>
      </c>
      <c r="D42" s="18" t="s">
        <v>94</v>
      </c>
      <c r="E42" s="22" t="s">
        <v>25</v>
      </c>
      <c r="F42" s="23" t="s">
        <v>28</v>
      </c>
      <c r="G42" s="24" t="s">
        <v>18</v>
      </c>
    </row>
    <row r="43" spans="2:7" ht="13.5">
      <c r="B43" s="11">
        <f t="shared" si="0"/>
        <v>41</v>
      </c>
      <c r="C43" s="13">
        <v>40725</v>
      </c>
      <c r="D43" s="18" t="s">
        <v>95</v>
      </c>
      <c r="E43" s="22" t="s">
        <v>22</v>
      </c>
      <c r="F43" s="23" t="s">
        <v>50</v>
      </c>
      <c r="G43" s="24" t="s">
        <v>54</v>
      </c>
    </row>
    <row r="44" spans="2:7" ht="13.5">
      <c r="B44" s="11">
        <f t="shared" si="0"/>
        <v>42</v>
      </c>
      <c r="C44" s="13">
        <v>40787</v>
      </c>
      <c r="D44" s="18" t="s">
        <v>92</v>
      </c>
      <c r="E44" s="22" t="s">
        <v>52</v>
      </c>
      <c r="F44" s="23" t="s">
        <v>54</v>
      </c>
      <c r="G44" s="24" t="s">
        <v>35</v>
      </c>
    </row>
    <row r="45" spans="2:7" ht="13.5">
      <c r="B45" s="34">
        <f t="shared" si="0"/>
        <v>43</v>
      </c>
      <c r="C45" s="35">
        <v>40848</v>
      </c>
      <c r="D45" s="36" t="s">
        <v>94</v>
      </c>
      <c r="E45" s="37" t="s">
        <v>20</v>
      </c>
      <c r="F45" s="38" t="s">
        <v>18</v>
      </c>
      <c r="G45" s="39" t="s">
        <v>51</v>
      </c>
    </row>
    <row r="46" spans="2:7" ht="13.5">
      <c r="B46" s="11">
        <f t="shared" si="0"/>
        <v>44</v>
      </c>
      <c r="C46" s="13">
        <v>40909</v>
      </c>
      <c r="D46" s="18" t="s">
        <v>96</v>
      </c>
      <c r="E46" s="22" t="s">
        <v>48</v>
      </c>
      <c r="F46" s="23" t="s">
        <v>40</v>
      </c>
      <c r="G46" s="24" t="s">
        <v>53</v>
      </c>
    </row>
    <row r="47" spans="2:7" ht="13.5">
      <c r="B47" s="11">
        <f t="shared" si="0"/>
        <v>45</v>
      </c>
      <c r="C47" s="13">
        <v>40969</v>
      </c>
      <c r="D47" s="18" t="s">
        <v>97</v>
      </c>
      <c r="E47" s="22" t="s">
        <v>50</v>
      </c>
      <c r="F47" s="23" t="s">
        <v>35</v>
      </c>
      <c r="G47" s="24" t="s">
        <v>30</v>
      </c>
    </row>
    <row r="48" spans="2:7" ht="13.5">
      <c r="B48" s="11">
        <f t="shared" si="0"/>
        <v>46</v>
      </c>
      <c r="C48" s="13">
        <v>41030</v>
      </c>
      <c r="D48" s="18" t="s">
        <v>75</v>
      </c>
      <c r="E48" s="22" t="s">
        <v>46</v>
      </c>
      <c r="F48" s="23" t="s">
        <v>22</v>
      </c>
      <c r="G48" s="24" t="s">
        <v>19</v>
      </c>
    </row>
    <row r="49" spans="2:7" ht="13.5">
      <c r="B49" s="11">
        <f t="shared" si="0"/>
        <v>47</v>
      </c>
      <c r="C49" s="13">
        <v>41091</v>
      </c>
      <c r="D49" s="18" t="s">
        <v>75</v>
      </c>
      <c r="E49" s="22" t="s">
        <v>18</v>
      </c>
      <c r="F49" s="23" t="s">
        <v>35</v>
      </c>
      <c r="G49" s="24" t="s">
        <v>45</v>
      </c>
    </row>
    <row r="50" spans="2:7" ht="13.5">
      <c r="B50" s="11">
        <f t="shared" si="0"/>
        <v>48</v>
      </c>
      <c r="C50" s="13">
        <v>41153</v>
      </c>
      <c r="D50" s="18" t="s">
        <v>98</v>
      </c>
      <c r="E50" s="22" t="s">
        <v>28</v>
      </c>
      <c r="F50" s="23" t="s">
        <v>27</v>
      </c>
      <c r="G50" s="24" t="s">
        <v>22</v>
      </c>
    </row>
    <row r="51" spans="2:7" ht="13.5">
      <c r="B51" s="34">
        <f t="shared" si="0"/>
        <v>49</v>
      </c>
      <c r="C51" s="35">
        <v>41214</v>
      </c>
      <c r="D51" s="36" t="s">
        <v>79</v>
      </c>
      <c r="E51" s="37" t="s">
        <v>48</v>
      </c>
      <c r="F51" s="38" t="s">
        <v>16</v>
      </c>
      <c r="G51" s="39" t="s">
        <v>53</v>
      </c>
    </row>
    <row r="52" spans="2:7" ht="13.5">
      <c r="B52" s="11">
        <f t="shared" si="0"/>
        <v>50</v>
      </c>
      <c r="C52" s="13">
        <v>41275</v>
      </c>
      <c r="D52" s="18" t="s">
        <v>96</v>
      </c>
      <c r="E52" s="22" t="s">
        <v>47</v>
      </c>
      <c r="F52" s="23" t="s">
        <v>50</v>
      </c>
      <c r="G52" s="24" t="s">
        <v>22</v>
      </c>
    </row>
    <row r="53" spans="2:7" ht="13.5">
      <c r="B53" s="11">
        <f t="shared" si="0"/>
        <v>51</v>
      </c>
      <c r="C53" s="13">
        <v>41334</v>
      </c>
      <c r="D53" s="18" t="s">
        <v>94</v>
      </c>
      <c r="E53" s="22" t="s">
        <v>54</v>
      </c>
      <c r="F53" s="23" t="s">
        <v>51</v>
      </c>
      <c r="G53" s="24" t="s">
        <v>47</v>
      </c>
    </row>
    <row r="54" spans="2:7" ht="13.5">
      <c r="B54" s="11">
        <f t="shared" si="0"/>
        <v>52</v>
      </c>
      <c r="C54" s="13">
        <v>41395</v>
      </c>
      <c r="D54" s="18" t="s">
        <v>82</v>
      </c>
      <c r="E54" s="22" t="s">
        <v>47</v>
      </c>
      <c r="F54" s="23" t="s">
        <v>52</v>
      </c>
      <c r="G54" s="24" t="s">
        <v>48</v>
      </c>
    </row>
    <row r="55" spans="2:7" ht="13.5">
      <c r="B55" s="11">
        <f t="shared" si="0"/>
        <v>53</v>
      </c>
      <c r="C55" s="13">
        <v>41456</v>
      </c>
      <c r="D55" s="18" t="s">
        <v>80</v>
      </c>
      <c r="E55" s="22" t="s">
        <v>53</v>
      </c>
      <c r="F55" s="23" t="s">
        <v>22</v>
      </c>
      <c r="G55" s="24" t="s">
        <v>49</v>
      </c>
    </row>
    <row r="56" spans="2:7" ht="13.5">
      <c r="B56" s="11">
        <f t="shared" si="0"/>
        <v>54</v>
      </c>
      <c r="C56" s="13">
        <v>41518</v>
      </c>
      <c r="D56" s="18" t="s">
        <v>99</v>
      </c>
      <c r="E56" s="22" t="s">
        <v>51</v>
      </c>
      <c r="F56" s="23" t="s">
        <v>18</v>
      </c>
      <c r="G56" s="24" t="s">
        <v>30</v>
      </c>
    </row>
    <row r="57" spans="2:7" ht="13.5">
      <c r="B57" s="34">
        <f t="shared" si="0"/>
        <v>55</v>
      </c>
      <c r="C57" s="35">
        <v>41579</v>
      </c>
      <c r="D57" s="36" t="s">
        <v>98</v>
      </c>
      <c r="E57" s="37" t="s">
        <v>45</v>
      </c>
      <c r="F57" s="38" t="s">
        <v>46</v>
      </c>
      <c r="G57" s="39" t="s">
        <v>16</v>
      </c>
    </row>
    <row r="58" spans="2:7" ht="13.5">
      <c r="B58" s="11">
        <f t="shared" si="0"/>
        <v>56</v>
      </c>
      <c r="C58" s="13">
        <v>41640</v>
      </c>
      <c r="D58" s="18" t="s">
        <v>96</v>
      </c>
      <c r="E58" s="22" t="s">
        <v>40</v>
      </c>
      <c r="F58" s="23" t="s">
        <v>18</v>
      </c>
      <c r="G58" s="24" t="s">
        <v>28</v>
      </c>
    </row>
    <row r="59" spans="2:7" ht="13.5">
      <c r="B59" s="11">
        <f t="shared" si="0"/>
        <v>57</v>
      </c>
      <c r="C59" s="13">
        <v>41699</v>
      </c>
      <c r="D59" s="18" t="s">
        <v>82</v>
      </c>
      <c r="E59" s="22" t="s">
        <v>47</v>
      </c>
      <c r="F59" s="23" t="s">
        <v>22</v>
      </c>
      <c r="G59" s="24" t="s">
        <v>48</v>
      </c>
    </row>
    <row r="60" spans="2:7" ht="13.5">
      <c r="B60" s="11">
        <f t="shared" si="0"/>
        <v>58</v>
      </c>
      <c r="C60" s="13">
        <v>41760</v>
      </c>
      <c r="D60" s="18" t="s">
        <v>100</v>
      </c>
      <c r="E60" s="22" t="s">
        <v>48</v>
      </c>
      <c r="F60" s="23" t="s">
        <v>18</v>
      </c>
      <c r="G60" s="24" t="s">
        <v>47</v>
      </c>
    </row>
    <row r="61" spans="2:7" ht="13.5">
      <c r="B61" s="11">
        <f t="shared" si="0"/>
        <v>59</v>
      </c>
      <c r="C61" s="13">
        <v>41821</v>
      </c>
      <c r="D61" s="19" t="s">
        <v>107</v>
      </c>
      <c r="E61" s="22" t="s">
        <v>16</v>
      </c>
      <c r="F61" s="23" t="s">
        <v>22</v>
      </c>
      <c r="G61" s="24" t="s">
        <v>46</v>
      </c>
    </row>
    <row r="62" spans="2:7" ht="13.5">
      <c r="B62" s="11">
        <f t="shared" si="0"/>
        <v>60</v>
      </c>
      <c r="C62" s="13">
        <v>41883</v>
      </c>
      <c r="D62" s="18" t="s">
        <v>101</v>
      </c>
      <c r="E62" s="22" t="s">
        <v>52</v>
      </c>
      <c r="F62" s="23" t="s">
        <v>28</v>
      </c>
      <c r="G62" s="24" t="s">
        <v>45</v>
      </c>
    </row>
    <row r="63" spans="2:7" ht="13.5">
      <c r="B63" s="34">
        <f t="shared" si="0"/>
        <v>61</v>
      </c>
      <c r="C63" s="35">
        <v>41944</v>
      </c>
      <c r="D63" s="36" t="s">
        <v>102</v>
      </c>
      <c r="E63" s="37" t="s">
        <v>45</v>
      </c>
      <c r="F63" s="38" t="s">
        <v>47</v>
      </c>
      <c r="G63" s="39" t="s">
        <v>22</v>
      </c>
    </row>
    <row r="64" spans="2:7" ht="13.5">
      <c r="B64" s="11">
        <f t="shared" si="0"/>
        <v>62</v>
      </c>
      <c r="C64" s="13">
        <v>42005</v>
      </c>
      <c r="D64" s="18" t="s">
        <v>103</v>
      </c>
      <c r="E64" s="22" t="s">
        <v>30</v>
      </c>
      <c r="F64" s="23" t="s">
        <v>48</v>
      </c>
      <c r="G64" s="24" t="s">
        <v>47</v>
      </c>
    </row>
    <row r="65" spans="2:7" ht="14.25" thickBot="1">
      <c r="B65" s="12">
        <f t="shared" si="0"/>
        <v>63</v>
      </c>
      <c r="C65" s="16">
        <v>42064</v>
      </c>
      <c r="D65" s="20" t="s">
        <v>97</v>
      </c>
      <c r="E65" s="25" t="s">
        <v>18</v>
      </c>
      <c r="F65" s="26" t="s">
        <v>49</v>
      </c>
      <c r="G65" s="27" t="s">
        <v>56</v>
      </c>
    </row>
    <row r="68" ht="14.25" thickBot="1">
      <c r="B68" s="46" t="s">
        <v>129</v>
      </c>
    </row>
    <row r="69" spans="2:7" ht="14.25" thickBot="1">
      <c r="B69" s="7" t="s">
        <v>66</v>
      </c>
      <c r="C69" s="7" t="s">
        <v>67</v>
      </c>
      <c r="D69" s="17" t="s">
        <v>68</v>
      </c>
      <c r="E69" s="8" t="s">
        <v>4</v>
      </c>
      <c r="F69" s="122" t="s">
        <v>64</v>
      </c>
      <c r="G69" s="17" t="s">
        <v>65</v>
      </c>
    </row>
    <row r="70" spans="2:7" ht="13.5">
      <c r="B70" s="70">
        <v>64</v>
      </c>
      <c r="C70" s="117">
        <v>42125</v>
      </c>
      <c r="D70" s="119" t="s">
        <v>126</v>
      </c>
      <c r="E70" s="22" t="s">
        <v>49</v>
      </c>
      <c r="F70" s="127" t="s">
        <v>56</v>
      </c>
      <c r="G70" s="123" t="s">
        <v>52</v>
      </c>
    </row>
    <row r="71" spans="2:7" ht="13.5">
      <c r="B71" s="70">
        <v>65</v>
      </c>
      <c r="C71" s="117">
        <v>42186</v>
      </c>
      <c r="D71" s="119" t="s">
        <v>127</v>
      </c>
      <c r="E71" s="22" t="s">
        <v>52</v>
      </c>
      <c r="F71" s="121" t="s">
        <v>45</v>
      </c>
      <c r="G71" s="123" t="s">
        <v>30</v>
      </c>
    </row>
    <row r="72" spans="2:7" ht="13.5">
      <c r="B72" s="70">
        <v>66</v>
      </c>
      <c r="C72" s="117">
        <v>42248</v>
      </c>
      <c r="D72" s="119" t="s">
        <v>100</v>
      </c>
      <c r="E72" s="22" t="s">
        <v>40</v>
      </c>
      <c r="F72" s="121" t="s">
        <v>47</v>
      </c>
      <c r="G72" s="123" t="s">
        <v>22</v>
      </c>
    </row>
    <row r="73" spans="2:7" ht="13.5">
      <c r="B73" s="70">
        <v>67</v>
      </c>
      <c r="C73" s="117">
        <v>42309</v>
      </c>
      <c r="D73" s="119" t="s">
        <v>128</v>
      </c>
      <c r="E73" s="22" t="s">
        <v>49</v>
      </c>
      <c r="F73" s="121" t="s">
        <v>51</v>
      </c>
      <c r="G73" s="120" t="s">
        <v>28</v>
      </c>
    </row>
    <row r="74" spans="2:7" ht="13.5">
      <c r="B74" s="70">
        <v>68</v>
      </c>
      <c r="C74" s="117">
        <v>42370</v>
      </c>
      <c r="D74" s="119" t="s">
        <v>139</v>
      </c>
      <c r="E74" s="113" t="s">
        <v>130</v>
      </c>
      <c r="F74" s="121" t="s">
        <v>50</v>
      </c>
      <c r="G74" s="123" t="s">
        <v>54</v>
      </c>
    </row>
    <row r="75" spans="2:7" ht="14.25" thickBot="1">
      <c r="B75" s="71">
        <v>69</v>
      </c>
      <c r="C75" s="118">
        <v>42430</v>
      </c>
      <c r="D75" s="124" t="s">
        <v>100</v>
      </c>
      <c r="E75" s="25" t="s">
        <v>46</v>
      </c>
      <c r="F75" s="125" t="s">
        <v>47</v>
      </c>
      <c r="G75" s="126" t="s">
        <v>18</v>
      </c>
    </row>
    <row r="84" ht="13.5">
      <c r="E84"/>
    </row>
    <row r="85" ht="13.5">
      <c r="E85"/>
    </row>
  </sheetData>
  <sheetProtection/>
  <printOptions/>
  <pageMargins left="0.7086614173228347" right="0.7086614173228347" top="0.52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5.125" style="0" customWidth="1"/>
    <col min="2" max="2" width="11.50390625" style="0" customWidth="1"/>
    <col min="3" max="8" width="5.00390625" style="0" customWidth="1"/>
    <col min="10" max="10" width="5.375" style="0" customWidth="1"/>
    <col min="11" max="11" width="11.375" style="0" customWidth="1"/>
    <col min="12" max="17" width="4.625" style="0" customWidth="1"/>
  </cols>
  <sheetData>
    <row r="1" spans="1:17" ht="14.25" thickBot="1">
      <c r="A1" s="2" t="s">
        <v>131</v>
      </c>
      <c r="B1" s="2"/>
      <c r="C1" s="2"/>
      <c r="D1" s="2"/>
      <c r="E1" s="2"/>
      <c r="F1" s="2"/>
      <c r="G1" s="2"/>
      <c r="H1" s="2"/>
      <c r="J1" s="2" t="s">
        <v>132</v>
      </c>
      <c r="K1" s="2"/>
      <c r="L1" s="2"/>
      <c r="M1" s="2"/>
      <c r="N1" s="2"/>
      <c r="O1" s="2"/>
      <c r="P1" s="2"/>
      <c r="Q1" s="2"/>
    </row>
    <row r="2" spans="1:17" ht="14.25" thickBot="1">
      <c r="A2" s="102" t="s">
        <v>0</v>
      </c>
      <c r="B2" s="100" t="s">
        <v>43</v>
      </c>
      <c r="C2" s="103" t="s">
        <v>1</v>
      </c>
      <c r="D2" s="100" t="s">
        <v>44</v>
      </c>
      <c r="E2" s="103" t="s">
        <v>2</v>
      </c>
      <c r="F2" s="100" t="s">
        <v>23</v>
      </c>
      <c r="G2" s="103" t="s">
        <v>3</v>
      </c>
      <c r="H2" s="101" t="s">
        <v>24</v>
      </c>
      <c r="J2" s="102" t="s">
        <v>0</v>
      </c>
      <c r="K2" s="100" t="s">
        <v>42</v>
      </c>
      <c r="L2" s="103" t="s">
        <v>1</v>
      </c>
      <c r="M2" s="100" t="s">
        <v>44</v>
      </c>
      <c r="N2" s="103" t="s">
        <v>2</v>
      </c>
      <c r="O2" s="100" t="s">
        <v>41</v>
      </c>
      <c r="P2" s="103" t="s">
        <v>3</v>
      </c>
      <c r="Q2" s="101" t="s">
        <v>24</v>
      </c>
    </row>
    <row r="3" spans="1:17" ht="13.5">
      <c r="A3" s="42" t="s">
        <v>4</v>
      </c>
      <c r="B3" s="1" t="s">
        <v>49</v>
      </c>
      <c r="C3" s="44">
        <v>45</v>
      </c>
      <c r="D3" s="1">
        <v>42</v>
      </c>
      <c r="E3" s="44">
        <f>C3+D3</f>
        <v>87</v>
      </c>
      <c r="F3" s="104">
        <v>18</v>
      </c>
      <c r="G3" s="44">
        <f>E3-F3</f>
        <v>69</v>
      </c>
      <c r="H3" s="99">
        <v>12</v>
      </c>
      <c r="J3" s="42" t="s">
        <v>4</v>
      </c>
      <c r="K3" s="1" t="s">
        <v>52</v>
      </c>
      <c r="L3" s="44">
        <v>42</v>
      </c>
      <c r="M3" s="1">
        <v>47</v>
      </c>
      <c r="N3" s="44">
        <f aca="true" t="shared" si="0" ref="N3:N14">L3+M3</f>
        <v>89</v>
      </c>
      <c r="O3" s="104">
        <v>22</v>
      </c>
      <c r="P3" s="44">
        <f aca="true" t="shared" si="1" ref="P3:P14">N3-O3</f>
        <v>67</v>
      </c>
      <c r="Q3" s="99">
        <v>14</v>
      </c>
    </row>
    <row r="4" spans="1:17" ht="13.5">
      <c r="A4" s="42" t="s">
        <v>5</v>
      </c>
      <c r="B4" s="1" t="s">
        <v>56</v>
      </c>
      <c r="C4" s="44">
        <v>44</v>
      </c>
      <c r="D4" s="1">
        <v>47</v>
      </c>
      <c r="E4" s="44">
        <f aca="true" t="shared" si="2" ref="E4:E17">C4+D4</f>
        <v>91</v>
      </c>
      <c r="F4" s="104">
        <v>20</v>
      </c>
      <c r="G4" s="44">
        <f aca="true" t="shared" si="3" ref="G4:G17">E4-F4</f>
        <v>71</v>
      </c>
      <c r="H4" s="99">
        <v>17</v>
      </c>
      <c r="J4" s="42" t="s">
        <v>5</v>
      </c>
      <c r="K4" s="1" t="s">
        <v>45</v>
      </c>
      <c r="L4" s="44">
        <v>53</v>
      </c>
      <c r="M4" s="1">
        <v>43</v>
      </c>
      <c r="N4" s="44">
        <f t="shared" si="0"/>
        <v>96</v>
      </c>
      <c r="O4" s="104">
        <v>25</v>
      </c>
      <c r="P4" s="44">
        <f t="shared" si="1"/>
        <v>71</v>
      </c>
      <c r="Q4" s="99">
        <v>22</v>
      </c>
    </row>
    <row r="5" spans="1:17" ht="13.5">
      <c r="A5" s="42" t="s">
        <v>6</v>
      </c>
      <c r="B5" s="1" t="s">
        <v>52</v>
      </c>
      <c r="C5" s="44">
        <v>43</v>
      </c>
      <c r="D5" s="1">
        <v>52</v>
      </c>
      <c r="E5" s="44">
        <f t="shared" si="2"/>
        <v>95</v>
      </c>
      <c r="F5" s="104">
        <v>24</v>
      </c>
      <c r="G5" s="44">
        <f t="shared" si="3"/>
        <v>71</v>
      </c>
      <c r="H5" s="99">
        <v>22</v>
      </c>
      <c r="J5" s="42" t="s">
        <v>6</v>
      </c>
      <c r="K5" s="1" t="s">
        <v>30</v>
      </c>
      <c r="L5" s="44">
        <v>52</v>
      </c>
      <c r="M5" s="1">
        <v>55</v>
      </c>
      <c r="N5" s="44">
        <f t="shared" si="0"/>
        <v>107</v>
      </c>
      <c r="O5" s="104">
        <v>35</v>
      </c>
      <c r="P5" s="44">
        <f t="shared" si="1"/>
        <v>72</v>
      </c>
      <c r="Q5" s="99">
        <v>33</v>
      </c>
    </row>
    <row r="6" spans="1:17" ht="13.5">
      <c r="A6" s="42" t="s">
        <v>7</v>
      </c>
      <c r="B6" s="1" t="s">
        <v>40</v>
      </c>
      <c r="C6" s="44">
        <v>52</v>
      </c>
      <c r="D6" s="1">
        <v>52</v>
      </c>
      <c r="E6" s="44">
        <f t="shared" si="2"/>
        <v>104</v>
      </c>
      <c r="F6" s="104">
        <v>30</v>
      </c>
      <c r="G6" s="44">
        <f t="shared" si="3"/>
        <v>74</v>
      </c>
      <c r="H6" s="14"/>
      <c r="J6" s="42" t="s">
        <v>7</v>
      </c>
      <c r="K6" s="1" t="s">
        <v>53</v>
      </c>
      <c r="L6" s="44">
        <v>50</v>
      </c>
      <c r="M6" s="1">
        <v>51</v>
      </c>
      <c r="N6" s="44">
        <f t="shared" si="0"/>
        <v>101</v>
      </c>
      <c r="O6" s="104">
        <v>28</v>
      </c>
      <c r="P6" s="44">
        <f t="shared" si="1"/>
        <v>73</v>
      </c>
      <c r="Q6" s="14"/>
    </row>
    <row r="7" spans="1:17" ht="13.5">
      <c r="A7" s="42" t="s">
        <v>8</v>
      </c>
      <c r="B7" s="1" t="s">
        <v>18</v>
      </c>
      <c r="C7" s="44">
        <v>42</v>
      </c>
      <c r="D7" s="1">
        <v>47</v>
      </c>
      <c r="E7" s="44">
        <f t="shared" si="2"/>
        <v>89</v>
      </c>
      <c r="F7" s="104">
        <v>14</v>
      </c>
      <c r="G7" s="44">
        <f t="shared" si="3"/>
        <v>75</v>
      </c>
      <c r="H7" s="14"/>
      <c r="J7" s="42" t="s">
        <v>8</v>
      </c>
      <c r="K7" s="1" t="s">
        <v>18</v>
      </c>
      <c r="L7" s="44">
        <v>41</v>
      </c>
      <c r="M7" s="1">
        <v>47</v>
      </c>
      <c r="N7" s="44">
        <f t="shared" si="0"/>
        <v>88</v>
      </c>
      <c r="O7" s="104">
        <v>14</v>
      </c>
      <c r="P7" s="44">
        <f t="shared" si="1"/>
        <v>74</v>
      </c>
      <c r="Q7" s="14"/>
    </row>
    <row r="8" spans="1:17" ht="13.5">
      <c r="A8" s="42" t="s">
        <v>9</v>
      </c>
      <c r="B8" s="1" t="s">
        <v>51</v>
      </c>
      <c r="C8" s="44">
        <v>45</v>
      </c>
      <c r="D8" s="1">
        <v>53</v>
      </c>
      <c r="E8" s="44">
        <f t="shared" si="2"/>
        <v>98</v>
      </c>
      <c r="F8" s="104">
        <v>23</v>
      </c>
      <c r="G8" s="44">
        <f t="shared" si="3"/>
        <v>75</v>
      </c>
      <c r="H8" s="14"/>
      <c r="J8" s="42" t="s">
        <v>9</v>
      </c>
      <c r="K8" s="1" t="s">
        <v>28</v>
      </c>
      <c r="L8" s="44">
        <v>43</v>
      </c>
      <c r="M8" s="1">
        <v>51</v>
      </c>
      <c r="N8" s="44">
        <f t="shared" si="0"/>
        <v>94</v>
      </c>
      <c r="O8" s="104">
        <v>19</v>
      </c>
      <c r="P8" s="44">
        <f t="shared" si="1"/>
        <v>75</v>
      </c>
      <c r="Q8" s="14"/>
    </row>
    <row r="9" spans="1:17" ht="13.5">
      <c r="A9" s="42" t="s">
        <v>10</v>
      </c>
      <c r="B9" s="1" t="s">
        <v>22</v>
      </c>
      <c r="C9" s="44">
        <v>47</v>
      </c>
      <c r="D9" s="1">
        <v>49</v>
      </c>
      <c r="E9" s="44">
        <f t="shared" si="2"/>
        <v>96</v>
      </c>
      <c r="F9" s="104">
        <v>17</v>
      </c>
      <c r="G9" s="44">
        <f t="shared" si="3"/>
        <v>79</v>
      </c>
      <c r="H9" s="14"/>
      <c r="J9" s="42" t="s">
        <v>10</v>
      </c>
      <c r="K9" s="1" t="s">
        <v>49</v>
      </c>
      <c r="L9" s="44">
        <v>41</v>
      </c>
      <c r="M9" s="1">
        <v>47</v>
      </c>
      <c r="N9" s="44">
        <f t="shared" si="0"/>
        <v>88</v>
      </c>
      <c r="O9" s="104">
        <v>12</v>
      </c>
      <c r="P9" s="44">
        <f t="shared" si="1"/>
        <v>76</v>
      </c>
      <c r="Q9" s="14"/>
    </row>
    <row r="10" spans="1:17" ht="13.5">
      <c r="A10" s="42" t="s">
        <v>11</v>
      </c>
      <c r="B10" s="1" t="s">
        <v>50</v>
      </c>
      <c r="C10" s="44">
        <v>46</v>
      </c>
      <c r="D10" s="1">
        <v>55</v>
      </c>
      <c r="E10" s="44">
        <f t="shared" si="2"/>
        <v>101</v>
      </c>
      <c r="F10" s="104">
        <v>22</v>
      </c>
      <c r="G10" s="44">
        <f t="shared" si="3"/>
        <v>79</v>
      </c>
      <c r="H10" s="14"/>
      <c r="J10" s="42" t="s">
        <v>11</v>
      </c>
      <c r="K10" s="1" t="s">
        <v>40</v>
      </c>
      <c r="L10" s="44">
        <v>56</v>
      </c>
      <c r="M10" s="1">
        <v>50</v>
      </c>
      <c r="N10" s="44">
        <f t="shared" si="0"/>
        <v>106</v>
      </c>
      <c r="O10" s="104">
        <v>30</v>
      </c>
      <c r="P10" s="44">
        <f t="shared" si="1"/>
        <v>76</v>
      </c>
      <c r="Q10" s="14"/>
    </row>
    <row r="11" spans="1:17" ht="13.5">
      <c r="A11" s="42" t="s">
        <v>12</v>
      </c>
      <c r="B11" s="1" t="s">
        <v>28</v>
      </c>
      <c r="C11" s="44">
        <v>50</v>
      </c>
      <c r="D11" s="1">
        <v>49</v>
      </c>
      <c r="E11" s="44">
        <f t="shared" si="2"/>
        <v>99</v>
      </c>
      <c r="F11" s="104">
        <v>19</v>
      </c>
      <c r="G11" s="44">
        <f t="shared" si="3"/>
        <v>80</v>
      </c>
      <c r="H11" s="14"/>
      <c r="J11" s="42" t="s">
        <v>12</v>
      </c>
      <c r="K11" s="1" t="s">
        <v>56</v>
      </c>
      <c r="L11" s="44">
        <v>45</v>
      </c>
      <c r="M11" s="1">
        <v>49</v>
      </c>
      <c r="N11" s="44">
        <f t="shared" si="0"/>
        <v>94</v>
      </c>
      <c r="O11" s="104">
        <v>17</v>
      </c>
      <c r="P11" s="44">
        <f t="shared" si="1"/>
        <v>77</v>
      </c>
      <c r="Q11" s="14"/>
    </row>
    <row r="12" spans="1:17" ht="13.5">
      <c r="A12" s="42" t="s">
        <v>13</v>
      </c>
      <c r="B12" s="1" t="s">
        <v>46</v>
      </c>
      <c r="C12" s="44">
        <v>62</v>
      </c>
      <c r="D12" s="1">
        <v>53</v>
      </c>
      <c r="E12" s="44">
        <f t="shared" si="2"/>
        <v>115</v>
      </c>
      <c r="F12" s="104">
        <v>34</v>
      </c>
      <c r="G12" s="44">
        <f t="shared" si="3"/>
        <v>81</v>
      </c>
      <c r="H12" s="14"/>
      <c r="J12" s="42" t="s">
        <v>13</v>
      </c>
      <c r="K12" s="1" t="s">
        <v>47</v>
      </c>
      <c r="L12" s="44">
        <v>44</v>
      </c>
      <c r="M12" s="1">
        <v>48</v>
      </c>
      <c r="N12" s="44">
        <f t="shared" si="0"/>
        <v>92</v>
      </c>
      <c r="O12" s="104">
        <v>14</v>
      </c>
      <c r="P12" s="44">
        <f t="shared" si="1"/>
        <v>78</v>
      </c>
      <c r="Q12" s="14"/>
    </row>
    <row r="13" spans="1:17" ht="13.5">
      <c r="A13" s="42" t="s">
        <v>14</v>
      </c>
      <c r="B13" s="1" t="s">
        <v>45</v>
      </c>
      <c r="C13" s="44">
        <v>50</v>
      </c>
      <c r="D13" s="1">
        <v>57</v>
      </c>
      <c r="E13" s="44">
        <f t="shared" si="2"/>
        <v>107</v>
      </c>
      <c r="F13" s="104">
        <v>25</v>
      </c>
      <c r="G13" s="44">
        <f t="shared" si="3"/>
        <v>82</v>
      </c>
      <c r="H13" s="14"/>
      <c r="J13" s="42" t="s">
        <v>14</v>
      </c>
      <c r="K13" s="1" t="s">
        <v>55</v>
      </c>
      <c r="L13" s="44">
        <v>55</v>
      </c>
      <c r="M13" s="1">
        <v>55</v>
      </c>
      <c r="N13" s="44">
        <f t="shared" si="0"/>
        <v>110</v>
      </c>
      <c r="O13" s="104">
        <v>26</v>
      </c>
      <c r="P13" s="44">
        <f t="shared" si="1"/>
        <v>84</v>
      </c>
      <c r="Q13" s="14"/>
    </row>
    <row r="14" spans="1:17" ht="14.25" thickBot="1">
      <c r="A14" s="42" t="s">
        <v>29</v>
      </c>
      <c r="B14" s="1" t="s">
        <v>30</v>
      </c>
      <c r="C14" s="44">
        <v>58</v>
      </c>
      <c r="D14" s="1">
        <v>60</v>
      </c>
      <c r="E14" s="44">
        <f t="shared" si="2"/>
        <v>118</v>
      </c>
      <c r="F14" s="104">
        <v>35</v>
      </c>
      <c r="G14" s="44">
        <f t="shared" si="3"/>
        <v>83</v>
      </c>
      <c r="H14" s="14"/>
      <c r="J14" s="43" t="s">
        <v>29</v>
      </c>
      <c r="K14" s="40" t="s">
        <v>16</v>
      </c>
      <c r="L14" s="45">
        <v>53</v>
      </c>
      <c r="M14" s="40">
        <v>50</v>
      </c>
      <c r="N14" s="45">
        <f t="shared" si="0"/>
        <v>103</v>
      </c>
      <c r="O14" s="105">
        <v>18</v>
      </c>
      <c r="P14" s="45">
        <f t="shared" si="1"/>
        <v>85</v>
      </c>
      <c r="Q14" s="41"/>
    </row>
    <row r="15" spans="1:8" ht="13.5">
      <c r="A15" s="42" t="s">
        <v>31</v>
      </c>
      <c r="B15" s="1" t="s">
        <v>55</v>
      </c>
      <c r="C15" s="44">
        <v>55</v>
      </c>
      <c r="D15" s="1">
        <v>56</v>
      </c>
      <c r="E15" s="44">
        <f t="shared" si="2"/>
        <v>111</v>
      </c>
      <c r="F15" s="104">
        <v>26</v>
      </c>
      <c r="G15" s="44">
        <f t="shared" si="3"/>
        <v>85</v>
      </c>
      <c r="H15" s="14"/>
    </row>
    <row r="16" spans="1:8" ht="13.5">
      <c r="A16" s="42" t="s">
        <v>32</v>
      </c>
      <c r="B16" s="1" t="s">
        <v>47</v>
      </c>
      <c r="C16" s="44">
        <v>46</v>
      </c>
      <c r="D16" s="1">
        <v>55</v>
      </c>
      <c r="E16" s="44">
        <f t="shared" si="2"/>
        <v>101</v>
      </c>
      <c r="F16" s="104">
        <v>14</v>
      </c>
      <c r="G16" s="44">
        <f t="shared" si="3"/>
        <v>87</v>
      </c>
      <c r="H16" s="14"/>
    </row>
    <row r="17" spans="1:8" ht="14.25" thickBot="1">
      <c r="A17" s="43" t="s">
        <v>33</v>
      </c>
      <c r="B17" s="40" t="s">
        <v>53</v>
      </c>
      <c r="C17" s="45">
        <v>56</v>
      </c>
      <c r="D17" s="40">
        <v>63</v>
      </c>
      <c r="E17" s="45">
        <f t="shared" si="2"/>
        <v>119</v>
      </c>
      <c r="F17" s="105">
        <v>28</v>
      </c>
      <c r="G17" s="45">
        <f t="shared" si="3"/>
        <v>91</v>
      </c>
      <c r="H17" s="41"/>
    </row>
    <row r="18" spans="10:17" ht="14.25" thickBot="1">
      <c r="J18" s="2" t="s">
        <v>134</v>
      </c>
      <c r="K18" s="2"/>
      <c r="L18" s="2"/>
      <c r="M18" s="2"/>
      <c r="N18" s="2"/>
      <c r="O18" s="2"/>
      <c r="P18" s="2"/>
      <c r="Q18" s="2"/>
    </row>
    <row r="19" spans="10:17" ht="14.25" thickBot="1">
      <c r="J19" s="102" t="s">
        <v>0</v>
      </c>
      <c r="K19" s="100" t="s">
        <v>43</v>
      </c>
      <c r="L19" s="103" t="s">
        <v>1</v>
      </c>
      <c r="M19" s="100" t="s">
        <v>44</v>
      </c>
      <c r="N19" s="103" t="s">
        <v>2</v>
      </c>
      <c r="O19" s="100" t="s">
        <v>23</v>
      </c>
      <c r="P19" s="103" t="s">
        <v>3</v>
      </c>
      <c r="Q19" s="101" t="s">
        <v>24</v>
      </c>
    </row>
    <row r="20" spans="1:17" ht="14.25" thickBot="1">
      <c r="A20" s="2" t="s">
        <v>133</v>
      </c>
      <c r="B20" s="2"/>
      <c r="C20" s="2"/>
      <c r="D20" s="2"/>
      <c r="E20" s="2"/>
      <c r="F20" s="2"/>
      <c r="G20" s="2"/>
      <c r="H20" s="2"/>
      <c r="J20" s="42" t="s">
        <v>4</v>
      </c>
      <c r="K20" s="1" t="s">
        <v>49</v>
      </c>
      <c r="L20" s="44">
        <v>42</v>
      </c>
      <c r="M20" s="1">
        <v>42</v>
      </c>
      <c r="N20" s="44">
        <f>L20+M20</f>
        <v>84</v>
      </c>
      <c r="O20" s="104">
        <v>12</v>
      </c>
      <c r="P20" s="44">
        <f>N20-O20</f>
        <v>72</v>
      </c>
      <c r="Q20" s="99">
        <v>10</v>
      </c>
    </row>
    <row r="21" spans="1:17" ht="14.25" thickBot="1">
      <c r="A21" s="102" t="s">
        <v>0</v>
      </c>
      <c r="B21" s="100" t="s">
        <v>43</v>
      </c>
      <c r="C21" s="103" t="s">
        <v>1</v>
      </c>
      <c r="D21" s="100" t="s">
        <v>44</v>
      </c>
      <c r="E21" s="103" t="s">
        <v>2</v>
      </c>
      <c r="F21" s="100" t="s">
        <v>23</v>
      </c>
      <c r="G21" s="103" t="s">
        <v>3</v>
      </c>
      <c r="H21" s="101" t="s">
        <v>24</v>
      </c>
      <c r="J21" s="42" t="s">
        <v>5</v>
      </c>
      <c r="K21" s="1" t="s">
        <v>51</v>
      </c>
      <c r="L21" s="44">
        <v>49</v>
      </c>
      <c r="M21" s="1">
        <v>47</v>
      </c>
      <c r="N21" s="44">
        <f aca="true" t="shared" si="4" ref="N21:N34">L21+M21</f>
        <v>96</v>
      </c>
      <c r="O21" s="104">
        <v>23</v>
      </c>
      <c r="P21" s="44">
        <f aca="true" t="shared" si="5" ref="P21:P34">N21-O21</f>
        <v>73</v>
      </c>
      <c r="Q21" s="99">
        <v>21</v>
      </c>
    </row>
    <row r="22" spans="1:17" ht="13.5">
      <c r="A22" s="42" t="s">
        <v>4</v>
      </c>
      <c r="B22" s="1" t="s">
        <v>40</v>
      </c>
      <c r="C22" s="44">
        <v>48</v>
      </c>
      <c r="D22" s="1">
        <v>52</v>
      </c>
      <c r="E22" s="44">
        <f aca="true" t="shared" si="6" ref="E22:E34">C22+D22</f>
        <v>100</v>
      </c>
      <c r="F22" s="104">
        <v>30</v>
      </c>
      <c r="G22" s="44">
        <f aca="true" t="shared" si="7" ref="G22:G34">E22-F22</f>
        <v>70</v>
      </c>
      <c r="H22" s="99">
        <v>22</v>
      </c>
      <c r="J22" s="42" t="s">
        <v>6</v>
      </c>
      <c r="K22" s="1" t="s">
        <v>137</v>
      </c>
      <c r="L22" s="44">
        <v>47</v>
      </c>
      <c r="M22" s="1">
        <v>46</v>
      </c>
      <c r="N22" s="44">
        <f t="shared" si="4"/>
        <v>93</v>
      </c>
      <c r="O22" s="104">
        <v>19</v>
      </c>
      <c r="P22" s="44">
        <f t="shared" si="5"/>
        <v>74</v>
      </c>
      <c r="Q22" s="99">
        <v>18</v>
      </c>
    </row>
    <row r="23" spans="1:17" ht="13.5">
      <c r="A23" s="42" t="s">
        <v>5</v>
      </c>
      <c r="B23" s="1" t="s">
        <v>47</v>
      </c>
      <c r="C23" s="44">
        <v>44</v>
      </c>
      <c r="D23" s="1">
        <v>44</v>
      </c>
      <c r="E23" s="44">
        <f t="shared" si="6"/>
        <v>88</v>
      </c>
      <c r="F23" s="104">
        <v>14</v>
      </c>
      <c r="G23" s="44">
        <f t="shared" si="7"/>
        <v>74</v>
      </c>
      <c r="H23" s="99">
        <v>12</v>
      </c>
      <c r="J23" s="42" t="s">
        <v>7</v>
      </c>
      <c r="K23" s="1" t="s">
        <v>50</v>
      </c>
      <c r="L23" s="44">
        <v>43</v>
      </c>
      <c r="M23" s="1">
        <v>53</v>
      </c>
      <c r="N23" s="44">
        <f t="shared" si="4"/>
        <v>96</v>
      </c>
      <c r="O23" s="104">
        <v>22</v>
      </c>
      <c r="P23" s="44">
        <f t="shared" si="5"/>
        <v>74</v>
      </c>
      <c r="Q23" s="14"/>
    </row>
    <row r="24" spans="1:17" ht="13.5">
      <c r="A24" s="42" t="s">
        <v>6</v>
      </c>
      <c r="B24" s="1" t="s">
        <v>22</v>
      </c>
      <c r="C24" s="44">
        <v>47</v>
      </c>
      <c r="D24" s="1">
        <v>44</v>
      </c>
      <c r="E24" s="44">
        <f t="shared" si="6"/>
        <v>91</v>
      </c>
      <c r="F24" s="104">
        <v>17</v>
      </c>
      <c r="G24" s="44">
        <f t="shared" si="7"/>
        <v>74</v>
      </c>
      <c r="H24" s="99">
        <v>16</v>
      </c>
      <c r="J24" s="42" t="s">
        <v>8</v>
      </c>
      <c r="K24" s="1" t="s">
        <v>18</v>
      </c>
      <c r="L24" s="44">
        <v>41</v>
      </c>
      <c r="M24" s="1">
        <v>48</v>
      </c>
      <c r="N24" s="44">
        <f t="shared" si="4"/>
        <v>89</v>
      </c>
      <c r="O24" s="104">
        <v>14</v>
      </c>
      <c r="P24" s="44">
        <f t="shared" si="5"/>
        <v>75</v>
      </c>
      <c r="Q24" s="14"/>
    </row>
    <row r="25" spans="1:17" ht="13.5">
      <c r="A25" s="42" t="s">
        <v>7</v>
      </c>
      <c r="B25" s="1" t="s">
        <v>46</v>
      </c>
      <c r="C25" s="44">
        <v>53</v>
      </c>
      <c r="D25" s="1">
        <v>58</v>
      </c>
      <c r="E25" s="44">
        <f t="shared" si="6"/>
        <v>111</v>
      </c>
      <c r="F25" s="104">
        <v>34</v>
      </c>
      <c r="G25" s="44">
        <f t="shared" si="7"/>
        <v>77</v>
      </c>
      <c r="H25" s="14"/>
      <c r="J25" s="42" t="s">
        <v>9</v>
      </c>
      <c r="K25" s="1" t="s">
        <v>48</v>
      </c>
      <c r="L25" s="44">
        <v>48</v>
      </c>
      <c r="M25" s="1">
        <v>42</v>
      </c>
      <c r="N25" s="44">
        <f t="shared" si="4"/>
        <v>90</v>
      </c>
      <c r="O25" s="104">
        <v>14</v>
      </c>
      <c r="P25" s="44">
        <f t="shared" si="5"/>
        <v>76</v>
      </c>
      <c r="Q25" s="14"/>
    </row>
    <row r="26" spans="1:17" ht="13.5">
      <c r="A26" s="42" t="s">
        <v>8</v>
      </c>
      <c r="B26" s="1" t="s">
        <v>18</v>
      </c>
      <c r="C26" s="44">
        <v>43</v>
      </c>
      <c r="D26" s="1">
        <v>50</v>
      </c>
      <c r="E26" s="44">
        <f t="shared" si="6"/>
        <v>93</v>
      </c>
      <c r="F26" s="104">
        <v>14</v>
      </c>
      <c r="G26" s="44">
        <f t="shared" si="7"/>
        <v>79</v>
      </c>
      <c r="H26" s="14"/>
      <c r="J26" s="42" t="s">
        <v>10</v>
      </c>
      <c r="K26" s="1" t="s">
        <v>47</v>
      </c>
      <c r="L26" s="44">
        <v>47</v>
      </c>
      <c r="M26" s="1">
        <v>45</v>
      </c>
      <c r="N26" s="44">
        <f t="shared" si="4"/>
        <v>92</v>
      </c>
      <c r="O26" s="104">
        <v>12</v>
      </c>
      <c r="P26" s="44">
        <f t="shared" si="5"/>
        <v>80</v>
      </c>
      <c r="Q26" s="14"/>
    </row>
    <row r="27" spans="1:17" ht="13.5">
      <c r="A27" s="42" t="s">
        <v>9</v>
      </c>
      <c r="B27" s="1" t="s">
        <v>137</v>
      </c>
      <c r="C27" s="44">
        <v>50</v>
      </c>
      <c r="D27" s="1">
        <v>48</v>
      </c>
      <c r="E27" s="44">
        <f t="shared" si="6"/>
        <v>98</v>
      </c>
      <c r="F27" s="104">
        <v>19</v>
      </c>
      <c r="G27" s="44">
        <f t="shared" si="7"/>
        <v>79</v>
      </c>
      <c r="H27" s="14"/>
      <c r="J27" s="42" t="s">
        <v>11</v>
      </c>
      <c r="K27" s="1" t="s">
        <v>30</v>
      </c>
      <c r="L27" s="44">
        <v>59</v>
      </c>
      <c r="M27" s="1">
        <v>55</v>
      </c>
      <c r="N27" s="44">
        <f t="shared" si="4"/>
        <v>114</v>
      </c>
      <c r="O27" s="104">
        <v>33</v>
      </c>
      <c r="P27" s="44">
        <f t="shared" si="5"/>
        <v>81</v>
      </c>
      <c r="Q27" s="14"/>
    </row>
    <row r="28" spans="1:17" ht="13.5">
      <c r="A28" s="42" t="s">
        <v>10</v>
      </c>
      <c r="B28" s="1" t="s">
        <v>52</v>
      </c>
      <c r="C28" s="44">
        <v>44</v>
      </c>
      <c r="D28" s="1">
        <v>50</v>
      </c>
      <c r="E28" s="44">
        <f t="shared" si="6"/>
        <v>94</v>
      </c>
      <c r="F28" s="104">
        <v>14</v>
      </c>
      <c r="G28" s="44">
        <f t="shared" si="7"/>
        <v>80</v>
      </c>
      <c r="H28" s="14"/>
      <c r="J28" s="42" t="s">
        <v>12</v>
      </c>
      <c r="K28" s="1" t="s">
        <v>52</v>
      </c>
      <c r="L28" s="44">
        <v>48</v>
      </c>
      <c r="M28" s="1">
        <v>49</v>
      </c>
      <c r="N28" s="44">
        <f t="shared" si="4"/>
        <v>97</v>
      </c>
      <c r="O28" s="104">
        <v>14</v>
      </c>
      <c r="P28" s="44">
        <f t="shared" si="5"/>
        <v>83</v>
      </c>
      <c r="Q28" s="14"/>
    </row>
    <row r="29" spans="1:17" ht="13.5">
      <c r="A29" s="42" t="s">
        <v>11</v>
      </c>
      <c r="B29" s="1" t="s">
        <v>45</v>
      </c>
      <c r="C29" s="44">
        <v>53</v>
      </c>
      <c r="D29" s="1">
        <v>49</v>
      </c>
      <c r="E29" s="44">
        <f t="shared" si="6"/>
        <v>102</v>
      </c>
      <c r="F29" s="104">
        <v>22</v>
      </c>
      <c r="G29" s="44">
        <f t="shared" si="7"/>
        <v>80</v>
      </c>
      <c r="H29" s="14"/>
      <c r="J29" s="42" t="s">
        <v>13</v>
      </c>
      <c r="K29" s="1" t="s">
        <v>54</v>
      </c>
      <c r="L29" s="44">
        <v>48</v>
      </c>
      <c r="M29" s="1">
        <v>52</v>
      </c>
      <c r="N29" s="44">
        <f t="shared" si="4"/>
        <v>100</v>
      </c>
      <c r="O29" s="104">
        <v>17</v>
      </c>
      <c r="P29" s="44">
        <f t="shared" si="5"/>
        <v>83</v>
      </c>
      <c r="Q29" s="14"/>
    </row>
    <row r="30" spans="1:17" ht="13.5">
      <c r="A30" s="42" t="s">
        <v>12</v>
      </c>
      <c r="B30" s="1" t="s">
        <v>49</v>
      </c>
      <c r="C30" s="44">
        <v>46</v>
      </c>
      <c r="D30" s="1">
        <v>47</v>
      </c>
      <c r="E30" s="44">
        <f t="shared" si="6"/>
        <v>93</v>
      </c>
      <c r="F30" s="104">
        <v>12</v>
      </c>
      <c r="G30" s="44">
        <f t="shared" si="7"/>
        <v>81</v>
      </c>
      <c r="H30" s="14"/>
      <c r="J30" s="42" t="s">
        <v>14</v>
      </c>
      <c r="K30" s="1" t="s">
        <v>45</v>
      </c>
      <c r="L30" s="44">
        <v>55</v>
      </c>
      <c r="M30" s="1">
        <v>50</v>
      </c>
      <c r="N30" s="44">
        <f t="shared" si="4"/>
        <v>105</v>
      </c>
      <c r="O30" s="104">
        <v>22</v>
      </c>
      <c r="P30" s="44">
        <f t="shared" si="5"/>
        <v>83</v>
      </c>
      <c r="Q30" s="14"/>
    </row>
    <row r="31" spans="1:17" ht="13.5">
      <c r="A31" s="42" t="s">
        <v>13</v>
      </c>
      <c r="B31" s="1" t="s">
        <v>30</v>
      </c>
      <c r="C31" s="44">
        <v>58</v>
      </c>
      <c r="D31" s="1">
        <v>56</v>
      </c>
      <c r="E31" s="44">
        <f t="shared" si="6"/>
        <v>114</v>
      </c>
      <c r="F31" s="104">
        <v>33</v>
      </c>
      <c r="G31" s="44">
        <f t="shared" si="7"/>
        <v>81</v>
      </c>
      <c r="H31" s="14"/>
      <c r="J31" s="42" t="s">
        <v>29</v>
      </c>
      <c r="K31" s="1" t="s">
        <v>56</v>
      </c>
      <c r="L31" s="44">
        <v>53</v>
      </c>
      <c r="M31" s="1">
        <v>48</v>
      </c>
      <c r="N31" s="44">
        <f t="shared" si="4"/>
        <v>101</v>
      </c>
      <c r="O31" s="104">
        <v>17</v>
      </c>
      <c r="P31" s="44">
        <f t="shared" si="5"/>
        <v>84</v>
      </c>
      <c r="Q31" s="14"/>
    </row>
    <row r="32" spans="1:17" ht="13.5">
      <c r="A32" s="42" t="s">
        <v>14</v>
      </c>
      <c r="B32" s="1" t="s">
        <v>56</v>
      </c>
      <c r="C32" s="44">
        <v>49</v>
      </c>
      <c r="D32" s="1">
        <v>50</v>
      </c>
      <c r="E32" s="44">
        <f t="shared" si="6"/>
        <v>99</v>
      </c>
      <c r="F32" s="104">
        <v>17</v>
      </c>
      <c r="G32" s="44">
        <f t="shared" si="7"/>
        <v>82</v>
      </c>
      <c r="H32" s="14"/>
      <c r="J32" s="42" t="s">
        <v>31</v>
      </c>
      <c r="K32" s="1" t="s">
        <v>46</v>
      </c>
      <c r="L32" s="44">
        <v>59</v>
      </c>
      <c r="M32" s="1">
        <v>53</v>
      </c>
      <c r="N32" s="44">
        <f t="shared" si="4"/>
        <v>112</v>
      </c>
      <c r="O32" s="104">
        <v>26</v>
      </c>
      <c r="P32" s="44">
        <f t="shared" si="5"/>
        <v>86</v>
      </c>
      <c r="Q32" s="14"/>
    </row>
    <row r="33" spans="1:17" ht="13.5">
      <c r="A33" s="42" t="s">
        <v>29</v>
      </c>
      <c r="B33" s="1" t="s">
        <v>48</v>
      </c>
      <c r="C33" s="44">
        <v>52</v>
      </c>
      <c r="D33" s="1">
        <v>45</v>
      </c>
      <c r="E33" s="44">
        <f t="shared" si="6"/>
        <v>97</v>
      </c>
      <c r="F33" s="104">
        <v>14</v>
      </c>
      <c r="G33" s="44">
        <f t="shared" si="7"/>
        <v>83</v>
      </c>
      <c r="H33" s="14"/>
      <c r="J33" s="42" t="s">
        <v>32</v>
      </c>
      <c r="K33" s="1" t="s">
        <v>40</v>
      </c>
      <c r="L33" s="44">
        <v>56</v>
      </c>
      <c r="M33" s="1">
        <v>53</v>
      </c>
      <c r="N33" s="44">
        <f t="shared" si="4"/>
        <v>109</v>
      </c>
      <c r="O33" s="104">
        <v>22</v>
      </c>
      <c r="P33" s="44">
        <f t="shared" si="5"/>
        <v>87</v>
      </c>
      <c r="Q33" s="14"/>
    </row>
    <row r="34" spans="1:17" ht="14.25" thickBot="1">
      <c r="A34" s="43" t="s">
        <v>31</v>
      </c>
      <c r="B34" s="40" t="s">
        <v>54</v>
      </c>
      <c r="C34" s="45">
        <v>58</v>
      </c>
      <c r="D34" s="40">
        <v>47</v>
      </c>
      <c r="E34" s="45">
        <f t="shared" si="6"/>
        <v>105</v>
      </c>
      <c r="F34" s="105">
        <v>17</v>
      </c>
      <c r="G34" s="45">
        <f t="shared" si="7"/>
        <v>88</v>
      </c>
      <c r="H34" s="41"/>
      <c r="J34" s="43" t="s">
        <v>33</v>
      </c>
      <c r="K34" s="40" t="s">
        <v>138</v>
      </c>
      <c r="L34" s="45">
        <v>51</v>
      </c>
      <c r="M34" s="40">
        <v>55</v>
      </c>
      <c r="N34" s="45">
        <f t="shared" si="4"/>
        <v>106</v>
      </c>
      <c r="O34" s="105">
        <v>18</v>
      </c>
      <c r="P34" s="45">
        <f t="shared" si="5"/>
        <v>88</v>
      </c>
      <c r="Q34" s="41"/>
    </row>
    <row r="37" spans="1:17" ht="14.25" thickBot="1">
      <c r="A37" s="2" t="s">
        <v>135</v>
      </c>
      <c r="B37" s="2"/>
      <c r="C37" s="2"/>
      <c r="D37" s="2"/>
      <c r="E37" s="2"/>
      <c r="F37" s="2"/>
      <c r="G37" s="2"/>
      <c r="H37" s="2"/>
      <c r="J37" s="2" t="s">
        <v>136</v>
      </c>
      <c r="K37" s="2"/>
      <c r="L37" s="2"/>
      <c r="M37" s="2"/>
      <c r="N37" s="2"/>
      <c r="O37" s="2"/>
      <c r="P37" s="2"/>
      <c r="Q37" s="2"/>
    </row>
    <row r="38" spans="1:17" ht="14.25" thickBot="1">
      <c r="A38" s="102" t="s">
        <v>0</v>
      </c>
      <c r="B38" s="100" t="s">
        <v>43</v>
      </c>
      <c r="C38" s="103" t="s">
        <v>1</v>
      </c>
      <c r="D38" s="100" t="s">
        <v>44</v>
      </c>
      <c r="E38" s="103" t="s">
        <v>2</v>
      </c>
      <c r="F38" s="100" t="s">
        <v>23</v>
      </c>
      <c r="G38" s="103" t="s">
        <v>3</v>
      </c>
      <c r="H38" s="101" t="s">
        <v>24</v>
      </c>
      <c r="J38" s="102" t="s">
        <v>0</v>
      </c>
      <c r="K38" s="100" t="s">
        <v>43</v>
      </c>
      <c r="L38" s="103" t="s">
        <v>1</v>
      </c>
      <c r="M38" s="100" t="s">
        <v>44</v>
      </c>
      <c r="N38" s="103" t="s">
        <v>2</v>
      </c>
      <c r="O38" s="100" t="s">
        <v>23</v>
      </c>
      <c r="P38" s="103" t="s">
        <v>3</v>
      </c>
      <c r="Q38" s="101" t="s">
        <v>24</v>
      </c>
    </row>
    <row r="39" spans="1:17" ht="13.5">
      <c r="A39" s="42" t="s">
        <v>4</v>
      </c>
      <c r="B39" s="1" t="s">
        <v>22</v>
      </c>
      <c r="C39" s="44">
        <v>42</v>
      </c>
      <c r="D39" s="1">
        <v>43</v>
      </c>
      <c r="E39" s="44">
        <f>C39+D39</f>
        <v>85</v>
      </c>
      <c r="F39" s="104">
        <v>17</v>
      </c>
      <c r="G39" s="44">
        <f>E39-F39</f>
        <v>68</v>
      </c>
      <c r="H39" s="99">
        <v>10</v>
      </c>
      <c r="J39" s="42" t="s">
        <v>4</v>
      </c>
      <c r="K39" s="1" t="s">
        <v>46</v>
      </c>
      <c r="L39" s="44">
        <v>57</v>
      </c>
      <c r="M39" s="1">
        <v>49</v>
      </c>
      <c r="N39" s="44">
        <f>L39+M39</f>
        <v>106</v>
      </c>
      <c r="O39" s="104">
        <v>34</v>
      </c>
      <c r="P39" s="44">
        <f>N39-O39</f>
        <v>72</v>
      </c>
      <c r="Q39" s="99">
        <v>27</v>
      </c>
    </row>
    <row r="40" spans="1:17" ht="13.5">
      <c r="A40" s="42" t="s">
        <v>5</v>
      </c>
      <c r="B40" s="1" t="s">
        <v>50</v>
      </c>
      <c r="C40" s="44">
        <v>51</v>
      </c>
      <c r="D40" s="1">
        <v>47</v>
      </c>
      <c r="E40" s="44">
        <f aca="true" t="shared" si="8" ref="E40:E53">C40+D40</f>
        <v>98</v>
      </c>
      <c r="F40" s="104">
        <v>22</v>
      </c>
      <c r="G40" s="44">
        <f aca="true" t="shared" si="9" ref="G40:G53">E40-F40</f>
        <v>76</v>
      </c>
      <c r="H40" s="99">
        <v>20</v>
      </c>
      <c r="J40" s="42" t="s">
        <v>5</v>
      </c>
      <c r="K40" s="1" t="s">
        <v>47</v>
      </c>
      <c r="L40" s="44">
        <v>43</v>
      </c>
      <c r="M40" s="1">
        <v>47</v>
      </c>
      <c r="N40" s="44">
        <f aca="true" t="shared" si="10" ref="N40:N53">L40+M40</f>
        <v>90</v>
      </c>
      <c r="O40" s="104">
        <v>12</v>
      </c>
      <c r="P40" s="44">
        <f aca="true" t="shared" si="11" ref="P40:P53">N40-O40</f>
        <v>78</v>
      </c>
      <c r="Q40" s="99">
        <v>11</v>
      </c>
    </row>
    <row r="41" spans="1:17" ht="13.5">
      <c r="A41" s="42" t="s">
        <v>6</v>
      </c>
      <c r="B41" s="1" t="s">
        <v>54</v>
      </c>
      <c r="C41" s="44">
        <v>50</v>
      </c>
      <c r="D41" s="1">
        <v>44</v>
      </c>
      <c r="E41" s="44">
        <f t="shared" si="8"/>
        <v>94</v>
      </c>
      <c r="F41" s="104">
        <v>17</v>
      </c>
      <c r="G41" s="44">
        <f t="shared" si="9"/>
        <v>77</v>
      </c>
      <c r="H41" s="99">
        <v>16</v>
      </c>
      <c r="J41" s="42" t="s">
        <v>6</v>
      </c>
      <c r="K41" s="1" t="s">
        <v>18</v>
      </c>
      <c r="L41" s="44">
        <v>48</v>
      </c>
      <c r="M41" s="1">
        <v>45</v>
      </c>
      <c r="N41" s="44">
        <f t="shared" si="10"/>
        <v>93</v>
      </c>
      <c r="O41" s="104">
        <v>14</v>
      </c>
      <c r="P41" s="44">
        <f t="shared" si="11"/>
        <v>79</v>
      </c>
      <c r="Q41" s="99">
        <v>13</v>
      </c>
    </row>
    <row r="42" spans="1:17" ht="13.5">
      <c r="A42" s="42" t="s">
        <v>7</v>
      </c>
      <c r="B42" s="1" t="s">
        <v>48</v>
      </c>
      <c r="C42" s="44">
        <v>49</v>
      </c>
      <c r="D42" s="1">
        <v>43</v>
      </c>
      <c r="E42" s="44">
        <f t="shared" si="8"/>
        <v>92</v>
      </c>
      <c r="F42" s="104">
        <v>14</v>
      </c>
      <c r="G42" s="44">
        <f t="shared" si="9"/>
        <v>78</v>
      </c>
      <c r="H42" s="14"/>
      <c r="J42" s="42" t="s">
        <v>7</v>
      </c>
      <c r="K42" s="1" t="s">
        <v>50</v>
      </c>
      <c r="L42" s="44">
        <v>53</v>
      </c>
      <c r="M42" s="1">
        <v>47</v>
      </c>
      <c r="N42" s="44">
        <f t="shared" si="10"/>
        <v>100</v>
      </c>
      <c r="O42" s="104">
        <v>20</v>
      </c>
      <c r="P42" s="44">
        <f t="shared" si="11"/>
        <v>80</v>
      </c>
      <c r="Q42" s="14"/>
    </row>
    <row r="43" spans="1:17" ht="13.5">
      <c r="A43" s="42" t="s">
        <v>8</v>
      </c>
      <c r="B43" s="1" t="s">
        <v>30</v>
      </c>
      <c r="C43" s="44">
        <v>51</v>
      </c>
      <c r="D43" s="1">
        <v>63</v>
      </c>
      <c r="E43" s="44">
        <f t="shared" si="8"/>
        <v>114</v>
      </c>
      <c r="F43" s="104">
        <v>33</v>
      </c>
      <c r="G43" s="44">
        <f t="shared" si="9"/>
        <v>81</v>
      </c>
      <c r="H43" s="14"/>
      <c r="J43" s="42" t="s">
        <v>8</v>
      </c>
      <c r="K43" s="1" t="s">
        <v>45</v>
      </c>
      <c r="L43" s="44">
        <v>54</v>
      </c>
      <c r="M43" s="1">
        <v>50</v>
      </c>
      <c r="N43" s="44">
        <f t="shared" si="10"/>
        <v>104</v>
      </c>
      <c r="O43" s="104">
        <v>22</v>
      </c>
      <c r="P43" s="44">
        <f t="shared" si="11"/>
        <v>82</v>
      </c>
      <c r="Q43" s="14"/>
    </row>
    <row r="44" spans="1:17" ht="13.5">
      <c r="A44" s="42" t="s">
        <v>9</v>
      </c>
      <c r="B44" s="1" t="s">
        <v>56</v>
      </c>
      <c r="C44" s="44">
        <v>47</v>
      </c>
      <c r="D44" s="1">
        <v>52</v>
      </c>
      <c r="E44" s="44">
        <f t="shared" si="8"/>
        <v>99</v>
      </c>
      <c r="F44" s="104">
        <v>17</v>
      </c>
      <c r="G44" s="44">
        <f t="shared" si="9"/>
        <v>82</v>
      </c>
      <c r="H44" s="14"/>
      <c r="J44" s="42" t="s">
        <v>9</v>
      </c>
      <c r="K44" s="1" t="s">
        <v>30</v>
      </c>
      <c r="L44" s="44">
        <v>57</v>
      </c>
      <c r="M44" s="1">
        <v>58</v>
      </c>
      <c r="N44" s="44">
        <f t="shared" si="10"/>
        <v>115</v>
      </c>
      <c r="O44" s="104">
        <v>33</v>
      </c>
      <c r="P44" s="44">
        <f t="shared" si="11"/>
        <v>82</v>
      </c>
      <c r="Q44" s="14"/>
    </row>
    <row r="45" spans="1:17" ht="13.5">
      <c r="A45" s="42" t="s">
        <v>10</v>
      </c>
      <c r="B45" s="1" t="s">
        <v>52</v>
      </c>
      <c r="C45" s="44">
        <v>50</v>
      </c>
      <c r="D45" s="1">
        <v>47</v>
      </c>
      <c r="E45" s="44">
        <f t="shared" si="8"/>
        <v>97</v>
      </c>
      <c r="F45" s="104">
        <v>14</v>
      </c>
      <c r="G45" s="44">
        <f t="shared" si="9"/>
        <v>83</v>
      </c>
      <c r="H45" s="14"/>
      <c r="J45" s="42" t="s">
        <v>10</v>
      </c>
      <c r="K45" s="1" t="s">
        <v>22</v>
      </c>
      <c r="L45" s="44">
        <v>51</v>
      </c>
      <c r="M45" s="1">
        <v>42</v>
      </c>
      <c r="N45" s="44">
        <f t="shared" si="10"/>
        <v>93</v>
      </c>
      <c r="O45" s="104">
        <v>10</v>
      </c>
      <c r="P45" s="44">
        <f t="shared" si="11"/>
        <v>83</v>
      </c>
      <c r="Q45" s="14"/>
    </row>
    <row r="46" spans="1:17" ht="13.5">
      <c r="A46" s="42" t="s">
        <v>11</v>
      </c>
      <c r="B46" s="1" t="s">
        <v>45</v>
      </c>
      <c r="C46" s="44">
        <v>52</v>
      </c>
      <c r="D46" s="1">
        <v>53</v>
      </c>
      <c r="E46" s="44">
        <f t="shared" si="8"/>
        <v>105</v>
      </c>
      <c r="F46" s="104">
        <v>22</v>
      </c>
      <c r="G46" s="44">
        <f t="shared" si="9"/>
        <v>83</v>
      </c>
      <c r="H46" s="14"/>
      <c r="J46" s="42" t="s">
        <v>11</v>
      </c>
      <c r="K46" s="1" t="s">
        <v>56</v>
      </c>
      <c r="L46" s="44">
        <v>47</v>
      </c>
      <c r="M46" s="1">
        <v>53</v>
      </c>
      <c r="N46" s="44">
        <f t="shared" si="10"/>
        <v>100</v>
      </c>
      <c r="O46" s="104">
        <v>17</v>
      </c>
      <c r="P46" s="44">
        <f t="shared" si="11"/>
        <v>83</v>
      </c>
      <c r="Q46" s="14"/>
    </row>
    <row r="47" spans="1:17" ht="13.5">
      <c r="A47" s="42" t="s">
        <v>12</v>
      </c>
      <c r="B47" s="1" t="s">
        <v>18</v>
      </c>
      <c r="C47" s="44">
        <v>50</v>
      </c>
      <c r="D47" s="1">
        <v>48</v>
      </c>
      <c r="E47" s="44">
        <f t="shared" si="8"/>
        <v>98</v>
      </c>
      <c r="F47" s="104">
        <v>14</v>
      </c>
      <c r="G47" s="44">
        <f t="shared" si="9"/>
        <v>84</v>
      </c>
      <c r="H47" s="14"/>
      <c r="J47" s="42" t="s">
        <v>12</v>
      </c>
      <c r="K47" s="1" t="s">
        <v>49</v>
      </c>
      <c r="L47" s="44">
        <v>49</v>
      </c>
      <c r="M47" s="1">
        <v>45</v>
      </c>
      <c r="N47" s="44">
        <f t="shared" si="10"/>
        <v>94</v>
      </c>
      <c r="O47" s="104">
        <v>10</v>
      </c>
      <c r="P47" s="44">
        <f t="shared" si="11"/>
        <v>84</v>
      </c>
      <c r="Q47" s="14"/>
    </row>
    <row r="48" spans="1:17" ht="13.5">
      <c r="A48" s="42" t="s">
        <v>13</v>
      </c>
      <c r="B48" s="1" t="s">
        <v>138</v>
      </c>
      <c r="C48" s="44">
        <v>52</v>
      </c>
      <c r="D48" s="1">
        <v>51</v>
      </c>
      <c r="E48" s="44">
        <f t="shared" si="8"/>
        <v>103</v>
      </c>
      <c r="F48" s="104">
        <v>18</v>
      </c>
      <c r="G48" s="44">
        <f t="shared" si="9"/>
        <v>85</v>
      </c>
      <c r="H48" s="14"/>
      <c r="J48" s="42" t="s">
        <v>13</v>
      </c>
      <c r="K48" s="1" t="s">
        <v>48</v>
      </c>
      <c r="L48" s="44">
        <v>48</v>
      </c>
      <c r="M48" s="1">
        <v>50</v>
      </c>
      <c r="N48" s="44">
        <f t="shared" si="10"/>
        <v>98</v>
      </c>
      <c r="O48" s="104">
        <v>14</v>
      </c>
      <c r="P48" s="44">
        <f t="shared" si="11"/>
        <v>84</v>
      </c>
      <c r="Q48" s="14"/>
    </row>
    <row r="49" spans="1:17" ht="13.5">
      <c r="A49" s="42" t="s">
        <v>14</v>
      </c>
      <c r="B49" s="1" t="s">
        <v>46</v>
      </c>
      <c r="C49" s="44">
        <v>51</v>
      </c>
      <c r="D49" s="1">
        <v>60</v>
      </c>
      <c r="E49" s="44">
        <f t="shared" si="8"/>
        <v>111</v>
      </c>
      <c r="F49" s="104">
        <v>26</v>
      </c>
      <c r="G49" s="44">
        <f t="shared" si="9"/>
        <v>85</v>
      </c>
      <c r="H49" s="14"/>
      <c r="J49" s="42" t="s">
        <v>14</v>
      </c>
      <c r="K49" s="1" t="s">
        <v>54</v>
      </c>
      <c r="L49" s="44">
        <v>53</v>
      </c>
      <c r="M49" s="1">
        <v>47</v>
      </c>
      <c r="N49" s="44">
        <f t="shared" si="10"/>
        <v>100</v>
      </c>
      <c r="O49" s="104">
        <v>16</v>
      </c>
      <c r="P49" s="44">
        <f t="shared" si="11"/>
        <v>84</v>
      </c>
      <c r="Q49" s="14"/>
    </row>
    <row r="50" spans="1:17" ht="13.5">
      <c r="A50" s="42" t="s">
        <v>29</v>
      </c>
      <c r="B50" s="1" t="s">
        <v>137</v>
      </c>
      <c r="C50" s="44">
        <v>55</v>
      </c>
      <c r="D50" s="1">
        <v>50</v>
      </c>
      <c r="E50" s="44">
        <f t="shared" si="8"/>
        <v>105</v>
      </c>
      <c r="F50" s="104">
        <v>18</v>
      </c>
      <c r="G50" s="44">
        <f t="shared" si="9"/>
        <v>87</v>
      </c>
      <c r="H50" s="14"/>
      <c r="J50" s="42" t="s">
        <v>29</v>
      </c>
      <c r="K50" s="1" t="s">
        <v>51</v>
      </c>
      <c r="L50" s="44">
        <v>52</v>
      </c>
      <c r="M50" s="1">
        <v>54</v>
      </c>
      <c r="N50" s="44">
        <f t="shared" si="10"/>
        <v>106</v>
      </c>
      <c r="O50" s="104">
        <v>21</v>
      </c>
      <c r="P50" s="44">
        <f t="shared" si="11"/>
        <v>85</v>
      </c>
      <c r="Q50" s="14"/>
    </row>
    <row r="51" spans="1:17" ht="13.5">
      <c r="A51" s="42" t="s">
        <v>31</v>
      </c>
      <c r="B51" s="1" t="s">
        <v>40</v>
      </c>
      <c r="C51" s="44">
        <v>57</v>
      </c>
      <c r="D51" s="1">
        <v>53</v>
      </c>
      <c r="E51" s="44">
        <f t="shared" si="8"/>
        <v>110</v>
      </c>
      <c r="F51" s="104">
        <v>22</v>
      </c>
      <c r="G51" s="44">
        <f t="shared" si="9"/>
        <v>88</v>
      </c>
      <c r="H51" s="14"/>
      <c r="J51" s="42" t="s">
        <v>31</v>
      </c>
      <c r="K51" s="1" t="s">
        <v>137</v>
      </c>
      <c r="L51" s="44">
        <v>49</v>
      </c>
      <c r="M51" s="1">
        <v>57</v>
      </c>
      <c r="N51" s="44">
        <f t="shared" si="10"/>
        <v>106</v>
      </c>
      <c r="O51" s="104">
        <v>18</v>
      </c>
      <c r="P51" s="44">
        <f t="shared" si="11"/>
        <v>88</v>
      </c>
      <c r="Q51" s="14"/>
    </row>
    <row r="52" spans="1:17" ht="13.5">
      <c r="A52" s="42" t="s">
        <v>32</v>
      </c>
      <c r="B52" s="1" t="s">
        <v>51</v>
      </c>
      <c r="C52" s="44">
        <v>53</v>
      </c>
      <c r="D52" s="1">
        <v>60</v>
      </c>
      <c r="E52" s="44">
        <f t="shared" si="8"/>
        <v>113</v>
      </c>
      <c r="F52" s="104">
        <v>21</v>
      </c>
      <c r="G52" s="44">
        <f t="shared" si="9"/>
        <v>92</v>
      </c>
      <c r="H52" s="14"/>
      <c r="J52" s="42" t="s">
        <v>32</v>
      </c>
      <c r="K52" s="1" t="s">
        <v>40</v>
      </c>
      <c r="L52" s="44">
        <v>53</v>
      </c>
      <c r="M52" s="1">
        <v>58</v>
      </c>
      <c r="N52" s="44">
        <f t="shared" si="10"/>
        <v>111</v>
      </c>
      <c r="O52" s="104">
        <v>22</v>
      </c>
      <c r="P52" s="44">
        <f t="shared" si="11"/>
        <v>89</v>
      </c>
      <c r="Q52" s="14"/>
    </row>
    <row r="53" spans="1:17" ht="14.25" thickBot="1">
      <c r="A53" s="43" t="s">
        <v>33</v>
      </c>
      <c r="B53" s="40" t="s">
        <v>49</v>
      </c>
      <c r="C53" s="45">
        <v>51</v>
      </c>
      <c r="D53" s="40">
        <v>53</v>
      </c>
      <c r="E53" s="45">
        <f t="shared" si="8"/>
        <v>104</v>
      </c>
      <c r="F53" s="105">
        <v>10</v>
      </c>
      <c r="G53" s="45">
        <f t="shared" si="9"/>
        <v>94</v>
      </c>
      <c r="H53" s="41"/>
      <c r="J53" s="43" t="s">
        <v>33</v>
      </c>
      <c r="K53" s="40" t="s">
        <v>52</v>
      </c>
      <c r="L53" s="45">
        <v>56</v>
      </c>
      <c r="M53" s="40">
        <v>52</v>
      </c>
      <c r="N53" s="45">
        <f t="shared" si="10"/>
        <v>108</v>
      </c>
      <c r="O53" s="105">
        <v>14</v>
      </c>
      <c r="P53" s="45">
        <f t="shared" si="11"/>
        <v>94</v>
      </c>
      <c r="Q53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2"/>
  <sheetViews>
    <sheetView zoomScalePageLayoutView="0" workbookViewId="0" topLeftCell="A4">
      <selection activeCell="M23" sqref="M23"/>
    </sheetView>
  </sheetViews>
  <sheetFormatPr defaultColWidth="9.00390625" defaultRowHeight="13.5"/>
  <cols>
    <col min="2" max="2" width="12.00390625" style="4" customWidth="1"/>
    <col min="3" max="3" width="7.75390625" style="0" customWidth="1"/>
    <col min="4" max="5" width="7.875" style="0" customWidth="1"/>
    <col min="6" max="6" width="7.50390625" style="0" customWidth="1"/>
    <col min="7" max="7" width="7.625" style="0" customWidth="1"/>
    <col min="8" max="8" width="7.25390625" style="5" customWidth="1"/>
    <col min="9" max="9" width="7.00390625" style="0" customWidth="1"/>
    <col min="10" max="10" width="6.125" style="0" customWidth="1"/>
    <col min="11" max="11" width="5.375" style="0" customWidth="1"/>
    <col min="12" max="12" width="5.50390625" style="0" customWidth="1"/>
    <col min="13" max="13" width="11.75390625" style="52" customWidth="1"/>
    <col min="14" max="14" width="11.50390625" style="52" customWidth="1"/>
    <col min="15" max="15" width="10.75390625" style="0" customWidth="1"/>
    <col min="16" max="16" width="6.25390625" style="0" customWidth="1"/>
    <col min="17" max="17" width="5.125" style="0" customWidth="1"/>
    <col min="18" max="18" width="4.25390625" style="0" customWidth="1"/>
    <col min="20" max="20" width="10.125" style="0" customWidth="1"/>
    <col min="21" max="21" width="5.375" style="0" customWidth="1"/>
    <col min="22" max="22" width="4.625" style="0" customWidth="1"/>
    <col min="23" max="23" width="5.00390625" style="0" customWidth="1"/>
    <col min="25" max="25" width="10.125" style="0" customWidth="1"/>
    <col min="26" max="26" width="5.625" style="0" customWidth="1"/>
    <col min="27" max="27" width="4.625" style="0" customWidth="1"/>
    <col min="28" max="28" width="5.25390625" style="0" customWidth="1"/>
    <col min="30" max="30" width="10.75390625" style="0" customWidth="1"/>
    <col min="31" max="31" width="5.50390625" style="0" customWidth="1"/>
    <col min="32" max="32" width="4.375" style="0" customWidth="1"/>
    <col min="33" max="33" width="4.875" style="0" customWidth="1"/>
    <col min="35" max="35" width="11.00390625" style="0" customWidth="1"/>
    <col min="36" max="36" width="5.625" style="0" customWidth="1"/>
    <col min="37" max="37" width="4.50390625" style="0" customWidth="1"/>
    <col min="38" max="38" width="4.75390625" style="0" customWidth="1"/>
    <col min="40" max="40" width="10.75390625" style="0" customWidth="1"/>
    <col min="41" max="41" width="5.625" style="0" customWidth="1"/>
    <col min="42" max="42" width="4.25390625" style="0" customWidth="1"/>
    <col min="43" max="43" width="5.375" style="0" customWidth="1"/>
    <col min="45" max="45" width="10.875" style="0" customWidth="1"/>
    <col min="46" max="46" width="5.50390625" style="0" customWidth="1"/>
    <col min="47" max="47" width="4.125" style="0" customWidth="1"/>
    <col min="48" max="48" width="5.25390625" style="0" customWidth="1"/>
  </cols>
  <sheetData>
    <row r="2" ht="17.25">
      <c r="B2" s="98" t="s">
        <v>123</v>
      </c>
    </row>
    <row r="3" ht="14.25" thickBot="1"/>
    <row r="4" spans="2:14" s="3" customFormat="1" ht="23.25" customHeight="1" thickBot="1">
      <c r="B4" s="74"/>
      <c r="C4" s="53" t="s">
        <v>140</v>
      </c>
      <c r="D4" s="64" t="s">
        <v>141</v>
      </c>
      <c r="E4" s="64" t="s">
        <v>142</v>
      </c>
      <c r="F4" s="64" t="s">
        <v>143</v>
      </c>
      <c r="G4" s="64" t="s">
        <v>144</v>
      </c>
      <c r="H4" s="64" t="s">
        <v>145</v>
      </c>
      <c r="I4" s="54" t="s">
        <v>108</v>
      </c>
      <c r="M4" s="66"/>
      <c r="N4" s="66"/>
    </row>
    <row r="5" spans="2:9" ht="13.5">
      <c r="B5" s="97" t="s">
        <v>54</v>
      </c>
      <c r="C5" s="130">
        <v>17</v>
      </c>
      <c r="D5" s="135">
        <v>17</v>
      </c>
      <c r="E5" s="135">
        <v>17</v>
      </c>
      <c r="F5" s="135">
        <v>17</v>
      </c>
      <c r="G5" s="135">
        <v>17</v>
      </c>
      <c r="H5" s="145">
        <v>16</v>
      </c>
      <c r="I5" s="136">
        <v>16</v>
      </c>
    </row>
    <row r="6" spans="2:9" ht="13.5">
      <c r="B6" s="72" t="s">
        <v>109</v>
      </c>
      <c r="C6" s="131">
        <v>33</v>
      </c>
      <c r="D6" s="137">
        <v>33</v>
      </c>
      <c r="E6" s="137">
        <v>33</v>
      </c>
      <c r="F6" s="137">
        <v>33</v>
      </c>
      <c r="G6" s="137">
        <v>33</v>
      </c>
      <c r="H6" s="137">
        <v>33</v>
      </c>
      <c r="I6" s="138">
        <v>33</v>
      </c>
    </row>
    <row r="7" spans="2:9" ht="13.5">
      <c r="B7" s="11" t="s">
        <v>16</v>
      </c>
      <c r="C7" s="130">
        <v>18</v>
      </c>
      <c r="D7" s="139">
        <v>18</v>
      </c>
      <c r="E7" s="139">
        <v>18</v>
      </c>
      <c r="F7" s="139">
        <v>18</v>
      </c>
      <c r="G7" s="139">
        <v>18</v>
      </c>
      <c r="H7" s="139">
        <v>18</v>
      </c>
      <c r="I7" s="140">
        <v>18</v>
      </c>
    </row>
    <row r="8" spans="2:9" ht="13.5">
      <c r="B8" s="72" t="s">
        <v>110</v>
      </c>
      <c r="C8" s="131">
        <v>30</v>
      </c>
      <c r="D8" s="137">
        <v>30</v>
      </c>
      <c r="E8" s="137">
        <v>30</v>
      </c>
      <c r="F8" s="137">
        <v>30</v>
      </c>
      <c r="G8" s="137">
        <v>30</v>
      </c>
      <c r="H8" s="137">
        <v>30</v>
      </c>
      <c r="I8" s="138">
        <v>30</v>
      </c>
    </row>
    <row r="9" spans="2:9" ht="13.5">
      <c r="B9" s="96" t="s">
        <v>30</v>
      </c>
      <c r="C9" s="132">
        <v>35</v>
      </c>
      <c r="D9" s="141">
        <v>35</v>
      </c>
      <c r="E9" s="106">
        <v>33</v>
      </c>
      <c r="F9" s="141">
        <v>33</v>
      </c>
      <c r="G9" s="141">
        <v>33</v>
      </c>
      <c r="H9" s="141">
        <v>33</v>
      </c>
      <c r="I9" s="142">
        <v>33</v>
      </c>
    </row>
    <row r="10" spans="2:9" ht="13.5">
      <c r="B10" s="88" t="s">
        <v>35</v>
      </c>
      <c r="C10" s="133">
        <v>18</v>
      </c>
      <c r="D10" s="107">
        <v>12</v>
      </c>
      <c r="E10" s="143">
        <v>12</v>
      </c>
      <c r="F10" s="143">
        <v>12</v>
      </c>
      <c r="G10" s="107">
        <v>10</v>
      </c>
      <c r="H10" s="143">
        <v>12</v>
      </c>
      <c r="I10" s="144">
        <v>12</v>
      </c>
    </row>
    <row r="11" spans="2:9" ht="13.5">
      <c r="B11" s="72" t="s">
        <v>20</v>
      </c>
      <c r="C11" s="131">
        <v>25</v>
      </c>
      <c r="D11" s="137">
        <v>25</v>
      </c>
      <c r="E11" s="109">
        <v>22</v>
      </c>
      <c r="F11" s="137">
        <v>22</v>
      </c>
      <c r="G11" s="137">
        <v>22</v>
      </c>
      <c r="H11" s="137">
        <v>22</v>
      </c>
      <c r="I11" s="138">
        <v>22</v>
      </c>
    </row>
    <row r="12" spans="2:9" ht="13.5">
      <c r="B12" s="72" t="s">
        <v>28</v>
      </c>
      <c r="C12" s="131">
        <v>19</v>
      </c>
      <c r="D12" s="137">
        <v>19</v>
      </c>
      <c r="E12" s="137">
        <v>19</v>
      </c>
      <c r="F12" s="137">
        <v>19</v>
      </c>
      <c r="G12" s="109">
        <v>18</v>
      </c>
      <c r="H12" s="137">
        <v>18</v>
      </c>
      <c r="I12" s="138">
        <v>18</v>
      </c>
    </row>
    <row r="13" spans="2:9" ht="13.5">
      <c r="B13" s="72" t="s">
        <v>19</v>
      </c>
      <c r="C13" s="131">
        <v>28</v>
      </c>
      <c r="D13" s="137">
        <v>28</v>
      </c>
      <c r="E13" s="137">
        <v>28</v>
      </c>
      <c r="F13" s="137">
        <v>28</v>
      </c>
      <c r="G13" s="137">
        <v>28</v>
      </c>
      <c r="H13" s="137">
        <v>28</v>
      </c>
      <c r="I13" s="138">
        <v>28</v>
      </c>
    </row>
    <row r="14" spans="2:9" ht="13.5">
      <c r="B14" s="96" t="s">
        <v>27</v>
      </c>
      <c r="C14" s="132">
        <v>38</v>
      </c>
      <c r="D14" s="141">
        <v>38</v>
      </c>
      <c r="E14" s="141">
        <v>38</v>
      </c>
      <c r="F14" s="141">
        <v>38</v>
      </c>
      <c r="G14" s="141">
        <v>38</v>
      </c>
      <c r="H14" s="141">
        <v>38</v>
      </c>
      <c r="I14" s="142">
        <v>38</v>
      </c>
    </row>
    <row r="15" spans="2:9" ht="13.5">
      <c r="B15" s="88" t="s">
        <v>111</v>
      </c>
      <c r="C15" s="133">
        <v>20</v>
      </c>
      <c r="D15" s="107">
        <v>17</v>
      </c>
      <c r="E15" s="143">
        <v>17</v>
      </c>
      <c r="F15" s="143">
        <v>17</v>
      </c>
      <c r="G15" s="143">
        <v>17</v>
      </c>
      <c r="H15" s="143">
        <v>17</v>
      </c>
      <c r="I15" s="144">
        <v>17</v>
      </c>
    </row>
    <row r="16" spans="2:9" ht="13.5">
      <c r="B16" s="72" t="s">
        <v>112</v>
      </c>
      <c r="C16" s="131">
        <v>40</v>
      </c>
      <c r="D16" s="137">
        <v>40</v>
      </c>
      <c r="E16" s="137">
        <v>40</v>
      </c>
      <c r="F16" s="137">
        <v>40</v>
      </c>
      <c r="G16" s="137">
        <v>40</v>
      </c>
      <c r="H16" s="137">
        <v>40</v>
      </c>
      <c r="I16" s="138">
        <v>40</v>
      </c>
    </row>
    <row r="17" spans="2:9" ht="13.5">
      <c r="B17" s="72" t="s">
        <v>113</v>
      </c>
      <c r="C17" s="131">
        <v>23</v>
      </c>
      <c r="D17" s="137">
        <v>23</v>
      </c>
      <c r="E17" s="137">
        <v>23</v>
      </c>
      <c r="F17" s="137">
        <v>23</v>
      </c>
      <c r="G17" s="109">
        <v>21</v>
      </c>
      <c r="H17" s="137">
        <v>21</v>
      </c>
      <c r="I17" s="138">
        <v>21</v>
      </c>
    </row>
    <row r="18" spans="2:9" ht="13.5">
      <c r="B18" s="72" t="s">
        <v>114</v>
      </c>
      <c r="C18" s="131">
        <v>34</v>
      </c>
      <c r="D18" s="137">
        <v>34</v>
      </c>
      <c r="E18" s="137">
        <v>34</v>
      </c>
      <c r="F18" s="137">
        <v>34</v>
      </c>
      <c r="G18" s="137">
        <v>34</v>
      </c>
      <c r="H18" s="137">
        <v>34</v>
      </c>
      <c r="I18" s="110">
        <v>27</v>
      </c>
    </row>
    <row r="19" spans="2:9" ht="13.5">
      <c r="B19" s="96" t="s">
        <v>22</v>
      </c>
      <c r="C19" s="132">
        <v>17</v>
      </c>
      <c r="D19" s="141">
        <v>17</v>
      </c>
      <c r="E19" s="141">
        <v>17</v>
      </c>
      <c r="F19" s="106">
        <v>16</v>
      </c>
      <c r="G19" s="141">
        <v>16</v>
      </c>
      <c r="H19" s="106">
        <v>10</v>
      </c>
      <c r="I19" s="142">
        <v>10</v>
      </c>
    </row>
    <row r="20" spans="2:9" ht="13.5">
      <c r="B20" s="88" t="s">
        <v>18</v>
      </c>
      <c r="C20" s="133">
        <v>14</v>
      </c>
      <c r="D20" s="143">
        <v>14</v>
      </c>
      <c r="E20" s="143">
        <v>14</v>
      </c>
      <c r="F20" s="143">
        <v>14</v>
      </c>
      <c r="G20" s="143">
        <v>14</v>
      </c>
      <c r="H20" s="143">
        <v>14</v>
      </c>
      <c r="I20" s="108">
        <v>13</v>
      </c>
    </row>
    <row r="21" spans="2:9" ht="13.5">
      <c r="B21" s="72" t="s">
        <v>115</v>
      </c>
      <c r="C21" s="131">
        <v>22</v>
      </c>
      <c r="D21" s="137">
        <v>22</v>
      </c>
      <c r="E21" s="137">
        <v>22</v>
      </c>
      <c r="F21" s="137">
        <v>22</v>
      </c>
      <c r="G21" s="137">
        <v>22</v>
      </c>
      <c r="H21" s="109">
        <v>20</v>
      </c>
      <c r="I21" s="138">
        <v>20</v>
      </c>
    </row>
    <row r="22" spans="2:9" ht="13.5">
      <c r="B22" s="72" t="s">
        <v>116</v>
      </c>
      <c r="C22" s="131">
        <v>32</v>
      </c>
      <c r="D22" s="137">
        <v>32</v>
      </c>
      <c r="E22" s="137">
        <v>32</v>
      </c>
      <c r="F22" s="137">
        <v>32</v>
      </c>
      <c r="G22" s="137">
        <v>32</v>
      </c>
      <c r="H22" s="137">
        <v>32</v>
      </c>
      <c r="I22" s="138">
        <v>32</v>
      </c>
    </row>
    <row r="23" spans="2:9" ht="13.5">
      <c r="B23" s="72" t="s">
        <v>117</v>
      </c>
      <c r="C23" s="131">
        <v>28</v>
      </c>
      <c r="D23" s="137">
        <v>28</v>
      </c>
      <c r="E23" s="137">
        <v>28</v>
      </c>
      <c r="F23" s="137">
        <v>28</v>
      </c>
      <c r="G23" s="137">
        <v>28</v>
      </c>
      <c r="H23" s="137">
        <v>28</v>
      </c>
      <c r="I23" s="138">
        <v>28</v>
      </c>
    </row>
    <row r="24" spans="2:9" ht="13.5">
      <c r="B24" s="96" t="s">
        <v>25</v>
      </c>
      <c r="C24" s="132">
        <v>26</v>
      </c>
      <c r="D24" s="141">
        <v>26</v>
      </c>
      <c r="E24" s="141">
        <v>26</v>
      </c>
      <c r="F24" s="141">
        <v>26</v>
      </c>
      <c r="G24" s="141">
        <v>26</v>
      </c>
      <c r="H24" s="141">
        <v>26</v>
      </c>
      <c r="I24" s="142">
        <v>26</v>
      </c>
    </row>
    <row r="25" spans="2:9" ht="13.5">
      <c r="B25" s="88" t="s">
        <v>118</v>
      </c>
      <c r="C25" s="133">
        <v>32</v>
      </c>
      <c r="D25" s="143">
        <v>32</v>
      </c>
      <c r="E25" s="143">
        <v>32</v>
      </c>
      <c r="F25" s="143">
        <v>32</v>
      </c>
      <c r="G25" s="143">
        <v>32</v>
      </c>
      <c r="H25" s="143">
        <v>32</v>
      </c>
      <c r="I25" s="144">
        <v>32</v>
      </c>
    </row>
    <row r="26" spans="2:9" ht="13.5">
      <c r="B26" s="72" t="s">
        <v>119</v>
      </c>
      <c r="C26" s="131">
        <v>24</v>
      </c>
      <c r="D26" s="109">
        <v>22</v>
      </c>
      <c r="E26" s="109">
        <v>14</v>
      </c>
      <c r="F26" s="137">
        <v>14</v>
      </c>
      <c r="G26" s="137">
        <v>14</v>
      </c>
      <c r="H26" s="137">
        <v>14</v>
      </c>
      <c r="I26" s="138">
        <v>14</v>
      </c>
    </row>
    <row r="27" spans="2:9" ht="13.5">
      <c r="B27" s="72" t="s">
        <v>63</v>
      </c>
      <c r="C27" s="131">
        <v>53</v>
      </c>
      <c r="D27" s="137">
        <v>53</v>
      </c>
      <c r="E27" s="137">
        <v>53</v>
      </c>
      <c r="F27" s="137">
        <v>53</v>
      </c>
      <c r="G27" s="137">
        <v>53</v>
      </c>
      <c r="H27" s="137">
        <v>53</v>
      </c>
      <c r="I27" s="138">
        <v>53</v>
      </c>
    </row>
    <row r="28" spans="2:9" ht="13.5">
      <c r="B28" s="72" t="s">
        <v>34</v>
      </c>
      <c r="C28" s="131">
        <v>17</v>
      </c>
      <c r="D28" s="137">
        <v>17</v>
      </c>
      <c r="E28" s="137">
        <v>17</v>
      </c>
      <c r="F28" s="137">
        <v>17</v>
      </c>
      <c r="G28" s="137">
        <v>17</v>
      </c>
      <c r="H28" s="137">
        <v>17</v>
      </c>
      <c r="I28" s="138">
        <v>17</v>
      </c>
    </row>
    <row r="29" spans="2:9" ht="13.5">
      <c r="B29" s="96" t="s">
        <v>40</v>
      </c>
      <c r="C29" s="132">
        <v>30</v>
      </c>
      <c r="D29" s="141">
        <v>30</v>
      </c>
      <c r="E29" s="141">
        <v>30</v>
      </c>
      <c r="F29" s="106">
        <v>22</v>
      </c>
      <c r="G29" s="141">
        <v>30</v>
      </c>
      <c r="H29" s="141">
        <v>30</v>
      </c>
      <c r="I29" s="142">
        <v>30</v>
      </c>
    </row>
    <row r="30" spans="2:9" ht="13.5">
      <c r="B30" s="88" t="s">
        <v>120</v>
      </c>
      <c r="C30" s="133">
        <v>14</v>
      </c>
      <c r="D30" s="143">
        <v>14</v>
      </c>
      <c r="E30" s="143">
        <v>14</v>
      </c>
      <c r="F30" s="107">
        <v>12</v>
      </c>
      <c r="G30" s="143">
        <v>12</v>
      </c>
      <c r="H30" s="143">
        <v>12</v>
      </c>
      <c r="I30" s="108">
        <v>11</v>
      </c>
    </row>
    <row r="31" spans="2:9" ht="13.5">
      <c r="B31" s="72" t="s">
        <v>121</v>
      </c>
      <c r="C31" s="131">
        <v>14</v>
      </c>
      <c r="D31" s="137">
        <v>14</v>
      </c>
      <c r="E31" s="137">
        <v>14</v>
      </c>
      <c r="F31" s="137">
        <v>14</v>
      </c>
      <c r="G31" s="137">
        <v>14</v>
      </c>
      <c r="H31" s="137">
        <v>14</v>
      </c>
      <c r="I31" s="138">
        <v>14</v>
      </c>
    </row>
    <row r="32" spans="2:9" ht="14.25" thickBot="1">
      <c r="B32" s="12" t="s">
        <v>122</v>
      </c>
      <c r="C32" s="134">
        <v>35</v>
      </c>
      <c r="D32" s="76">
        <v>35</v>
      </c>
      <c r="E32" s="76">
        <v>35</v>
      </c>
      <c r="F32" s="76">
        <v>35</v>
      </c>
      <c r="G32" s="76">
        <v>35</v>
      </c>
      <c r="H32" s="76">
        <v>35</v>
      </c>
      <c r="I32" s="77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2"/>
  <sheetViews>
    <sheetView tabSelected="1" zoomScale="86" zoomScaleNormal="86" workbookViewId="0" topLeftCell="A1">
      <selection activeCell="U15" sqref="U15"/>
    </sheetView>
  </sheetViews>
  <sheetFormatPr defaultColWidth="9.00390625" defaultRowHeight="13.5"/>
  <cols>
    <col min="2" max="2" width="12.00390625" style="4" customWidth="1"/>
    <col min="3" max="3" width="7.75390625" style="0" customWidth="1"/>
    <col min="4" max="5" width="7.875" style="0" customWidth="1"/>
    <col min="6" max="6" width="7.50390625" style="0" customWidth="1"/>
    <col min="7" max="8" width="7.375" style="0" customWidth="1"/>
    <col min="9" max="9" width="5.125" style="0" customWidth="1"/>
    <col min="10" max="10" width="6.125" style="0" customWidth="1"/>
    <col min="11" max="12" width="5.75390625" style="0" customWidth="1"/>
    <col min="13" max="13" width="5.375" style="0" customWidth="1"/>
    <col min="14" max="14" width="11.75390625" style="52" customWidth="1"/>
    <col min="15" max="15" width="11.50390625" style="52" customWidth="1"/>
    <col min="16" max="16" width="10.75390625" style="0" customWidth="1"/>
    <col min="17" max="17" width="6.25390625" style="0" customWidth="1"/>
    <col min="18" max="18" width="5.125" style="0" customWidth="1"/>
    <col min="19" max="19" width="4.25390625" style="0" customWidth="1"/>
    <col min="21" max="21" width="10.125" style="0" customWidth="1"/>
    <col min="22" max="22" width="5.375" style="0" customWidth="1"/>
    <col min="23" max="23" width="4.625" style="0" customWidth="1"/>
    <col min="24" max="24" width="5.00390625" style="0" customWidth="1"/>
    <col min="26" max="26" width="10.125" style="0" customWidth="1"/>
    <col min="27" max="27" width="5.625" style="0" customWidth="1"/>
    <col min="28" max="28" width="4.625" style="0" customWidth="1"/>
    <col min="29" max="29" width="5.25390625" style="0" customWidth="1"/>
    <col min="31" max="31" width="10.75390625" style="0" customWidth="1"/>
    <col min="32" max="32" width="5.50390625" style="0" customWidth="1"/>
    <col min="33" max="33" width="4.375" style="0" customWidth="1"/>
    <col min="34" max="34" width="4.875" style="0" customWidth="1"/>
    <col min="36" max="36" width="11.00390625" style="0" customWidth="1"/>
    <col min="37" max="37" width="5.625" style="0" customWidth="1"/>
    <col min="38" max="38" width="4.50390625" style="0" customWidth="1"/>
    <col min="39" max="39" width="4.75390625" style="0" customWidth="1"/>
    <col min="41" max="41" width="10.75390625" style="0" customWidth="1"/>
    <col min="42" max="42" width="5.625" style="0" customWidth="1"/>
    <col min="43" max="43" width="4.25390625" style="0" customWidth="1"/>
    <col min="44" max="44" width="5.375" style="0" customWidth="1"/>
    <col min="46" max="46" width="10.875" style="0" customWidth="1"/>
    <col min="47" max="47" width="5.50390625" style="0" customWidth="1"/>
    <col min="48" max="48" width="4.125" style="0" customWidth="1"/>
    <col min="49" max="49" width="5.25390625" style="0" customWidth="1"/>
  </cols>
  <sheetData>
    <row r="2" ht="17.25">
      <c r="B2" s="98" t="s">
        <v>124</v>
      </c>
    </row>
    <row r="3" spans="10:14" ht="14.25" thickBot="1">
      <c r="J3" s="116"/>
      <c r="K3" s="116"/>
      <c r="L3" s="116"/>
      <c r="M3" s="116"/>
      <c r="N3" s="116"/>
    </row>
    <row r="4" spans="2:14" s="3" customFormat="1" ht="24" customHeight="1" thickBot="1">
      <c r="B4" s="67"/>
      <c r="C4" s="114" t="s">
        <v>140</v>
      </c>
      <c r="D4" s="115" t="s">
        <v>141</v>
      </c>
      <c r="E4" s="53" t="s">
        <v>142</v>
      </c>
      <c r="F4" s="64" t="s">
        <v>143</v>
      </c>
      <c r="G4" s="64" t="s">
        <v>144</v>
      </c>
      <c r="H4" s="55" t="s">
        <v>145</v>
      </c>
      <c r="I4" s="64" t="s">
        <v>61</v>
      </c>
      <c r="J4" s="53" t="s">
        <v>59</v>
      </c>
      <c r="K4" s="146" t="s">
        <v>60</v>
      </c>
      <c r="L4" s="160" t="s">
        <v>24</v>
      </c>
      <c r="M4" s="153" t="s">
        <v>62</v>
      </c>
      <c r="N4" s="65"/>
    </row>
    <row r="5" spans="2:15" ht="13.5">
      <c r="B5" s="68" t="s">
        <v>54</v>
      </c>
      <c r="C5" s="59"/>
      <c r="D5" s="63"/>
      <c r="E5" s="56">
        <v>105</v>
      </c>
      <c r="F5" s="63">
        <v>100</v>
      </c>
      <c r="G5" s="63">
        <v>94</v>
      </c>
      <c r="H5" s="57">
        <v>100</v>
      </c>
      <c r="I5" s="82">
        <v>4</v>
      </c>
      <c r="J5" s="78">
        <f>SUM(C5:H5)/I5-72</f>
        <v>27.75</v>
      </c>
      <c r="K5" s="147">
        <f>J5*0.8</f>
        <v>22.200000000000003</v>
      </c>
      <c r="L5" s="161">
        <v>22</v>
      </c>
      <c r="M5" s="154">
        <v>16</v>
      </c>
      <c r="N5" s="73" t="s">
        <v>54</v>
      </c>
      <c r="O5"/>
    </row>
    <row r="6" spans="2:15" ht="13.5">
      <c r="B6" s="69" t="s">
        <v>109</v>
      </c>
      <c r="C6" s="60"/>
      <c r="D6" s="51"/>
      <c r="E6" s="50"/>
      <c r="F6" s="51"/>
      <c r="G6" s="51"/>
      <c r="H6" s="58"/>
      <c r="I6" s="83"/>
      <c r="J6" s="79"/>
      <c r="K6" s="148"/>
      <c r="L6" s="162">
        <v>33</v>
      </c>
      <c r="M6" s="155">
        <v>33</v>
      </c>
      <c r="N6" s="72" t="s">
        <v>109</v>
      </c>
      <c r="O6"/>
    </row>
    <row r="7" spans="2:15" ht="13.5">
      <c r="B7" s="70" t="s">
        <v>16</v>
      </c>
      <c r="C7" s="61"/>
      <c r="D7" s="44">
        <v>103</v>
      </c>
      <c r="E7" s="1"/>
      <c r="F7" s="44">
        <v>106</v>
      </c>
      <c r="G7" s="44">
        <v>103</v>
      </c>
      <c r="H7" s="14"/>
      <c r="I7" s="75">
        <v>3</v>
      </c>
      <c r="J7" s="80">
        <f>SUM(C7:H7)/I7-72</f>
        <v>32</v>
      </c>
      <c r="K7" s="149">
        <f aca="true" t="shared" si="0" ref="K7:K31">J7*0.8</f>
        <v>25.6</v>
      </c>
      <c r="L7" s="163">
        <v>26</v>
      </c>
      <c r="M7" s="156">
        <v>18</v>
      </c>
      <c r="N7" s="11" t="s">
        <v>16</v>
      </c>
      <c r="O7"/>
    </row>
    <row r="8" spans="2:15" ht="13.5">
      <c r="B8" s="69" t="s">
        <v>110</v>
      </c>
      <c r="C8" s="60"/>
      <c r="D8" s="51"/>
      <c r="E8" s="50"/>
      <c r="F8" s="51"/>
      <c r="G8" s="51"/>
      <c r="H8" s="58"/>
      <c r="I8" s="83"/>
      <c r="J8" s="79"/>
      <c r="K8" s="148"/>
      <c r="L8" s="162">
        <v>30</v>
      </c>
      <c r="M8" s="155">
        <v>30</v>
      </c>
      <c r="N8" s="72" t="s">
        <v>110</v>
      </c>
      <c r="O8"/>
    </row>
    <row r="9" spans="2:15" ht="13.5">
      <c r="B9" s="89" t="s">
        <v>30</v>
      </c>
      <c r="C9" s="90">
        <v>118</v>
      </c>
      <c r="D9" s="91">
        <v>107</v>
      </c>
      <c r="E9" s="92">
        <v>114</v>
      </c>
      <c r="F9" s="91">
        <v>114</v>
      </c>
      <c r="G9" s="91">
        <v>114</v>
      </c>
      <c r="H9" s="93">
        <v>115</v>
      </c>
      <c r="I9" s="95">
        <v>6</v>
      </c>
      <c r="J9" s="94">
        <f>SUM(C9:H9)/I9-72</f>
        <v>41.66666666666667</v>
      </c>
      <c r="K9" s="150">
        <f t="shared" si="0"/>
        <v>33.333333333333336</v>
      </c>
      <c r="L9" s="164">
        <v>33</v>
      </c>
      <c r="M9" s="157">
        <v>33</v>
      </c>
      <c r="N9" s="96" t="s">
        <v>30</v>
      </c>
      <c r="O9"/>
    </row>
    <row r="10" spans="2:15" ht="13.5">
      <c r="B10" s="84" t="s">
        <v>35</v>
      </c>
      <c r="C10" s="85">
        <v>87</v>
      </c>
      <c r="D10" s="128">
        <v>88</v>
      </c>
      <c r="E10" s="129">
        <v>93</v>
      </c>
      <c r="F10" s="128">
        <v>84</v>
      </c>
      <c r="G10" s="48">
        <v>104</v>
      </c>
      <c r="H10" s="49">
        <v>94</v>
      </c>
      <c r="I10" s="87">
        <v>6</v>
      </c>
      <c r="J10" s="86">
        <f>(SUM(C10:H10)-18)/I10-72</f>
        <v>16.66666666666667</v>
      </c>
      <c r="K10" s="151">
        <f t="shared" si="0"/>
        <v>13.333333333333337</v>
      </c>
      <c r="L10" s="165">
        <v>13</v>
      </c>
      <c r="M10" s="158">
        <v>10</v>
      </c>
      <c r="N10" s="88" t="s">
        <v>35</v>
      </c>
      <c r="O10"/>
    </row>
    <row r="11" spans="2:15" ht="13.5">
      <c r="B11" s="69" t="s">
        <v>20</v>
      </c>
      <c r="C11" s="60">
        <v>107</v>
      </c>
      <c r="D11" s="51">
        <v>96</v>
      </c>
      <c r="E11" s="50">
        <v>102</v>
      </c>
      <c r="F11" s="51">
        <v>105</v>
      </c>
      <c r="G11" s="51">
        <v>105</v>
      </c>
      <c r="H11" s="58">
        <v>104</v>
      </c>
      <c r="I11" s="83">
        <v>6</v>
      </c>
      <c r="J11" s="79">
        <f>SUM(C11:H11)/I11-72</f>
        <v>31.16666666666667</v>
      </c>
      <c r="K11" s="148">
        <f t="shared" si="0"/>
        <v>24.933333333333337</v>
      </c>
      <c r="L11" s="166">
        <v>25</v>
      </c>
      <c r="M11" s="155">
        <v>22</v>
      </c>
      <c r="N11" s="72" t="s">
        <v>20</v>
      </c>
      <c r="O11"/>
    </row>
    <row r="12" spans="2:15" ht="13.5">
      <c r="B12" s="69" t="s">
        <v>28</v>
      </c>
      <c r="C12" s="60">
        <v>99</v>
      </c>
      <c r="D12" s="51">
        <v>94</v>
      </c>
      <c r="E12" s="50">
        <v>98</v>
      </c>
      <c r="F12" s="51">
        <v>93</v>
      </c>
      <c r="G12" s="51">
        <v>105</v>
      </c>
      <c r="H12" s="58">
        <v>106</v>
      </c>
      <c r="I12" s="83">
        <v>6</v>
      </c>
      <c r="J12" s="79">
        <f>SUM(C12:H12)/I12-72</f>
        <v>27.16666666666667</v>
      </c>
      <c r="K12" s="148">
        <f t="shared" si="0"/>
        <v>21.733333333333338</v>
      </c>
      <c r="L12" s="166">
        <v>22</v>
      </c>
      <c r="M12" s="155">
        <v>18</v>
      </c>
      <c r="N12" s="72" t="s">
        <v>28</v>
      </c>
      <c r="O12"/>
    </row>
    <row r="13" spans="2:15" ht="13.5">
      <c r="B13" s="69" t="s">
        <v>19</v>
      </c>
      <c r="C13" s="60"/>
      <c r="D13" s="51"/>
      <c r="E13" s="50"/>
      <c r="F13" s="51"/>
      <c r="G13" s="51"/>
      <c r="H13" s="58"/>
      <c r="I13" s="83"/>
      <c r="J13" s="79"/>
      <c r="K13" s="148"/>
      <c r="L13" s="162">
        <v>28</v>
      </c>
      <c r="M13" s="155">
        <v>28</v>
      </c>
      <c r="N13" s="72" t="s">
        <v>19</v>
      </c>
      <c r="O13"/>
    </row>
    <row r="14" spans="2:15" ht="13.5">
      <c r="B14" s="89" t="s">
        <v>27</v>
      </c>
      <c r="C14" s="90"/>
      <c r="D14" s="91"/>
      <c r="E14" s="92"/>
      <c r="F14" s="91"/>
      <c r="G14" s="91"/>
      <c r="H14" s="93"/>
      <c r="I14" s="95"/>
      <c r="J14" s="94"/>
      <c r="K14" s="150"/>
      <c r="L14" s="167">
        <v>38</v>
      </c>
      <c r="M14" s="157">
        <v>38</v>
      </c>
      <c r="N14" s="96" t="s">
        <v>27</v>
      </c>
      <c r="O14"/>
    </row>
    <row r="15" spans="2:15" ht="13.5">
      <c r="B15" s="84" t="s">
        <v>111</v>
      </c>
      <c r="C15" s="85">
        <v>91</v>
      </c>
      <c r="D15" s="48">
        <v>94</v>
      </c>
      <c r="E15" s="47">
        <v>99</v>
      </c>
      <c r="F15" s="48">
        <v>101</v>
      </c>
      <c r="G15" s="48">
        <v>99</v>
      </c>
      <c r="H15" s="49">
        <v>100</v>
      </c>
      <c r="I15" s="87">
        <v>6</v>
      </c>
      <c r="J15" s="86">
        <f>SUM(C15:H15)/I15-72</f>
        <v>25.33333333333333</v>
      </c>
      <c r="K15" s="151">
        <f t="shared" si="0"/>
        <v>20.266666666666666</v>
      </c>
      <c r="L15" s="165">
        <v>20</v>
      </c>
      <c r="M15" s="158">
        <v>17</v>
      </c>
      <c r="N15" s="88" t="s">
        <v>111</v>
      </c>
      <c r="O15"/>
    </row>
    <row r="16" spans="2:15" ht="13.5">
      <c r="B16" s="69" t="s">
        <v>112</v>
      </c>
      <c r="C16" s="60"/>
      <c r="D16" s="51"/>
      <c r="E16" s="50"/>
      <c r="F16" s="51"/>
      <c r="G16" s="51"/>
      <c r="H16" s="58"/>
      <c r="I16" s="83"/>
      <c r="J16" s="79"/>
      <c r="K16" s="148"/>
      <c r="L16" s="162">
        <v>40</v>
      </c>
      <c r="M16" s="155">
        <v>40</v>
      </c>
      <c r="N16" s="72" t="s">
        <v>112</v>
      </c>
      <c r="O16"/>
    </row>
    <row r="17" spans="2:15" ht="13.5">
      <c r="B17" s="69" t="s">
        <v>113</v>
      </c>
      <c r="C17" s="60">
        <v>98</v>
      </c>
      <c r="D17" s="51"/>
      <c r="E17" s="50"/>
      <c r="F17" s="51">
        <v>96</v>
      </c>
      <c r="G17" s="51">
        <v>113</v>
      </c>
      <c r="H17" s="58">
        <v>106</v>
      </c>
      <c r="I17" s="83">
        <v>4</v>
      </c>
      <c r="J17" s="79">
        <f>SUM(C17:H17)/I17-72</f>
        <v>31.25</v>
      </c>
      <c r="K17" s="148">
        <f t="shared" si="0"/>
        <v>25</v>
      </c>
      <c r="L17" s="166">
        <v>25</v>
      </c>
      <c r="M17" s="155">
        <v>21</v>
      </c>
      <c r="N17" s="72" t="s">
        <v>113</v>
      </c>
      <c r="O17"/>
    </row>
    <row r="18" spans="2:15" ht="13.5">
      <c r="B18" s="69" t="s">
        <v>114</v>
      </c>
      <c r="C18" s="60">
        <v>115</v>
      </c>
      <c r="D18" s="51"/>
      <c r="E18" s="50">
        <v>111</v>
      </c>
      <c r="F18" s="51">
        <v>112</v>
      </c>
      <c r="G18" s="51">
        <v>111</v>
      </c>
      <c r="H18" s="58">
        <v>106</v>
      </c>
      <c r="I18" s="83">
        <v>5</v>
      </c>
      <c r="J18" s="79">
        <f>SUM(C18:H18)/I18-72</f>
        <v>39</v>
      </c>
      <c r="K18" s="148">
        <f t="shared" si="0"/>
        <v>31.200000000000003</v>
      </c>
      <c r="L18" s="166">
        <v>31</v>
      </c>
      <c r="M18" s="155">
        <v>27</v>
      </c>
      <c r="N18" s="72" t="s">
        <v>114</v>
      </c>
      <c r="O18"/>
    </row>
    <row r="19" spans="2:15" ht="13.5">
      <c r="B19" s="89" t="s">
        <v>22</v>
      </c>
      <c r="C19" s="90">
        <v>96</v>
      </c>
      <c r="D19" s="91"/>
      <c r="E19" s="92">
        <v>91</v>
      </c>
      <c r="F19" s="91"/>
      <c r="G19" s="91">
        <v>85</v>
      </c>
      <c r="H19" s="93">
        <v>93</v>
      </c>
      <c r="I19" s="95">
        <v>4</v>
      </c>
      <c r="J19" s="94">
        <f>SUM(C19:H19)/I19-72</f>
        <v>19.25</v>
      </c>
      <c r="K19" s="150">
        <f t="shared" si="0"/>
        <v>15.4</v>
      </c>
      <c r="L19" s="164">
        <v>15</v>
      </c>
      <c r="M19" s="157">
        <v>10</v>
      </c>
      <c r="N19" s="96" t="s">
        <v>22</v>
      </c>
      <c r="O19"/>
    </row>
    <row r="20" spans="2:15" ht="13.5">
      <c r="B20" s="84" t="s">
        <v>18</v>
      </c>
      <c r="C20" s="85">
        <v>89</v>
      </c>
      <c r="D20" s="48">
        <v>88</v>
      </c>
      <c r="E20" s="47">
        <v>93</v>
      </c>
      <c r="F20" s="48">
        <v>89</v>
      </c>
      <c r="G20" s="48">
        <v>98</v>
      </c>
      <c r="H20" s="49">
        <v>93</v>
      </c>
      <c r="I20" s="87">
        <v>6</v>
      </c>
      <c r="J20" s="86">
        <f>SUM(C20:H20)/I20-72</f>
        <v>19.66666666666667</v>
      </c>
      <c r="K20" s="151">
        <f t="shared" si="0"/>
        <v>15.733333333333338</v>
      </c>
      <c r="L20" s="165">
        <v>16</v>
      </c>
      <c r="M20" s="158">
        <v>13</v>
      </c>
      <c r="N20" s="88" t="s">
        <v>18</v>
      </c>
      <c r="O20"/>
    </row>
    <row r="21" spans="2:15" ht="13.5">
      <c r="B21" s="69" t="s">
        <v>115</v>
      </c>
      <c r="C21" s="60">
        <v>101</v>
      </c>
      <c r="D21" s="51"/>
      <c r="E21" s="50"/>
      <c r="F21" s="51">
        <v>96</v>
      </c>
      <c r="G21" s="51">
        <v>98</v>
      </c>
      <c r="H21" s="58">
        <v>100</v>
      </c>
      <c r="I21" s="83">
        <v>4</v>
      </c>
      <c r="J21" s="79">
        <f>SUM(C21:H21)/I21-72</f>
        <v>26.75</v>
      </c>
      <c r="K21" s="148">
        <f t="shared" si="0"/>
        <v>21.400000000000002</v>
      </c>
      <c r="L21" s="166">
        <v>21</v>
      </c>
      <c r="M21" s="155">
        <v>20</v>
      </c>
      <c r="N21" s="72" t="s">
        <v>115</v>
      </c>
      <c r="O21"/>
    </row>
    <row r="22" spans="2:15" ht="13.5">
      <c r="B22" s="69" t="s">
        <v>116</v>
      </c>
      <c r="C22" s="60"/>
      <c r="D22" s="51"/>
      <c r="E22" s="50"/>
      <c r="F22" s="51"/>
      <c r="G22" s="51"/>
      <c r="H22" s="58"/>
      <c r="I22" s="83"/>
      <c r="J22" s="79"/>
      <c r="K22" s="148"/>
      <c r="L22" s="162">
        <v>32</v>
      </c>
      <c r="M22" s="155">
        <v>32</v>
      </c>
      <c r="N22" s="72" t="s">
        <v>116</v>
      </c>
      <c r="O22"/>
    </row>
    <row r="23" spans="2:15" ht="13.5">
      <c r="B23" s="69" t="s">
        <v>117</v>
      </c>
      <c r="C23" s="60">
        <v>119</v>
      </c>
      <c r="D23" s="51">
        <v>101</v>
      </c>
      <c r="E23" s="50"/>
      <c r="F23" s="51"/>
      <c r="G23" s="51"/>
      <c r="H23" s="58"/>
      <c r="I23" s="83">
        <v>2</v>
      </c>
      <c r="J23" s="79">
        <f>SUM(C23:H23)/I23-72</f>
        <v>38</v>
      </c>
      <c r="K23" s="148">
        <f t="shared" si="0"/>
        <v>30.400000000000002</v>
      </c>
      <c r="L23" s="166">
        <v>30</v>
      </c>
      <c r="M23" s="155">
        <v>28</v>
      </c>
      <c r="N23" s="72" t="s">
        <v>117</v>
      </c>
      <c r="O23"/>
    </row>
    <row r="24" spans="2:15" ht="13.5">
      <c r="B24" s="89" t="s">
        <v>25</v>
      </c>
      <c r="C24" s="90">
        <v>111</v>
      </c>
      <c r="D24" s="91">
        <v>110</v>
      </c>
      <c r="E24" s="92"/>
      <c r="F24" s="91"/>
      <c r="G24" s="91"/>
      <c r="H24" s="93"/>
      <c r="I24" s="95">
        <v>2</v>
      </c>
      <c r="J24" s="94">
        <f>SUM(C24:H24)/I24-72</f>
        <v>38.5</v>
      </c>
      <c r="K24" s="150">
        <f t="shared" si="0"/>
        <v>30.8</v>
      </c>
      <c r="L24" s="164">
        <v>31</v>
      </c>
      <c r="M24" s="157">
        <v>26</v>
      </c>
      <c r="N24" s="96" t="s">
        <v>25</v>
      </c>
      <c r="O24"/>
    </row>
    <row r="25" spans="2:15" ht="13.5">
      <c r="B25" s="84" t="s">
        <v>118</v>
      </c>
      <c r="C25" s="85"/>
      <c r="D25" s="48"/>
      <c r="E25" s="47"/>
      <c r="F25" s="48"/>
      <c r="G25" s="48"/>
      <c r="H25" s="49"/>
      <c r="I25" s="87"/>
      <c r="J25" s="86"/>
      <c r="K25" s="151"/>
      <c r="L25" s="168">
        <v>32</v>
      </c>
      <c r="M25" s="158">
        <v>32</v>
      </c>
      <c r="N25" s="88" t="s">
        <v>118</v>
      </c>
      <c r="O25"/>
    </row>
    <row r="26" spans="2:15" ht="13.5">
      <c r="B26" s="69" t="s">
        <v>119</v>
      </c>
      <c r="C26" s="60">
        <v>95</v>
      </c>
      <c r="D26" s="51">
        <v>89</v>
      </c>
      <c r="E26" s="50">
        <v>94</v>
      </c>
      <c r="F26" s="51">
        <v>97</v>
      </c>
      <c r="G26" s="51">
        <v>97</v>
      </c>
      <c r="H26" s="58">
        <v>108</v>
      </c>
      <c r="I26" s="83">
        <v>6</v>
      </c>
      <c r="J26" s="79">
        <f>SUM(C26:H26)/I26-72</f>
        <v>24.66666666666667</v>
      </c>
      <c r="K26" s="148">
        <f t="shared" si="0"/>
        <v>19.733333333333338</v>
      </c>
      <c r="L26" s="166">
        <v>20</v>
      </c>
      <c r="M26" s="155">
        <v>14</v>
      </c>
      <c r="N26" s="72" t="s">
        <v>119</v>
      </c>
      <c r="O26"/>
    </row>
    <row r="27" spans="2:15" ht="13.5">
      <c r="B27" s="69" t="s">
        <v>63</v>
      </c>
      <c r="C27" s="60"/>
      <c r="D27" s="51"/>
      <c r="E27" s="50"/>
      <c r="F27" s="51"/>
      <c r="G27" s="51"/>
      <c r="H27" s="58"/>
      <c r="I27" s="83"/>
      <c r="J27" s="79"/>
      <c r="K27" s="148"/>
      <c r="L27" s="162">
        <v>53</v>
      </c>
      <c r="M27" s="155">
        <v>53</v>
      </c>
      <c r="N27" s="72" t="s">
        <v>63</v>
      </c>
      <c r="O27"/>
    </row>
    <row r="28" spans="2:15" ht="13.5">
      <c r="B28" s="69" t="s">
        <v>34</v>
      </c>
      <c r="C28" s="60"/>
      <c r="D28" s="51"/>
      <c r="E28" s="50"/>
      <c r="F28" s="51"/>
      <c r="G28" s="51"/>
      <c r="H28" s="58"/>
      <c r="I28" s="83"/>
      <c r="J28" s="79"/>
      <c r="K28" s="148"/>
      <c r="L28" s="162">
        <v>17</v>
      </c>
      <c r="M28" s="155">
        <v>17</v>
      </c>
      <c r="N28" s="72" t="s">
        <v>34</v>
      </c>
      <c r="O28"/>
    </row>
    <row r="29" spans="2:15" ht="13.5">
      <c r="B29" s="89" t="s">
        <v>40</v>
      </c>
      <c r="C29" s="90">
        <v>104</v>
      </c>
      <c r="D29" s="91">
        <v>106</v>
      </c>
      <c r="E29" s="92">
        <v>100</v>
      </c>
      <c r="F29" s="91">
        <v>109</v>
      </c>
      <c r="G29" s="91">
        <v>110</v>
      </c>
      <c r="H29" s="93">
        <v>111</v>
      </c>
      <c r="I29" s="95">
        <v>6</v>
      </c>
      <c r="J29" s="94">
        <f>SUM(C29:H29)/I29-72</f>
        <v>34.66666666666667</v>
      </c>
      <c r="K29" s="150">
        <f t="shared" si="0"/>
        <v>27.733333333333338</v>
      </c>
      <c r="L29" s="164">
        <v>28</v>
      </c>
      <c r="M29" s="157">
        <v>22</v>
      </c>
      <c r="N29" s="96" t="s">
        <v>40</v>
      </c>
      <c r="O29"/>
    </row>
    <row r="30" spans="2:15" ht="13.5">
      <c r="B30" s="84" t="s">
        <v>120</v>
      </c>
      <c r="C30" s="85">
        <v>101</v>
      </c>
      <c r="D30" s="48">
        <v>92</v>
      </c>
      <c r="E30" s="47">
        <v>88</v>
      </c>
      <c r="F30" s="48">
        <v>92</v>
      </c>
      <c r="G30" s="48"/>
      <c r="H30" s="49">
        <v>90</v>
      </c>
      <c r="I30" s="87">
        <v>5</v>
      </c>
      <c r="J30" s="86">
        <f>SUM(C30:H30)/I30-72</f>
        <v>20.599999999999994</v>
      </c>
      <c r="K30" s="151">
        <f t="shared" si="0"/>
        <v>16.479999999999997</v>
      </c>
      <c r="L30" s="165">
        <v>17</v>
      </c>
      <c r="M30" s="158">
        <v>12</v>
      </c>
      <c r="N30" s="88" t="s">
        <v>120</v>
      </c>
      <c r="O30"/>
    </row>
    <row r="31" spans="2:15" ht="13.5">
      <c r="B31" s="69" t="s">
        <v>121</v>
      </c>
      <c r="C31" s="60"/>
      <c r="D31" s="51"/>
      <c r="E31" s="50">
        <v>97</v>
      </c>
      <c r="F31" s="51">
        <v>90</v>
      </c>
      <c r="G31" s="51">
        <v>92</v>
      </c>
      <c r="H31" s="58">
        <v>98</v>
      </c>
      <c r="I31" s="83">
        <v>4</v>
      </c>
      <c r="J31" s="79">
        <f>SUM(C31:H31)/I31-72</f>
        <v>22.25</v>
      </c>
      <c r="K31" s="148">
        <f t="shared" si="0"/>
        <v>17.8</v>
      </c>
      <c r="L31" s="166">
        <v>18</v>
      </c>
      <c r="M31" s="155">
        <v>14</v>
      </c>
      <c r="N31" s="72" t="s">
        <v>121</v>
      </c>
      <c r="O31"/>
    </row>
    <row r="32" spans="2:15" ht="14.25" thickBot="1">
      <c r="B32" s="71" t="s">
        <v>122</v>
      </c>
      <c r="C32" s="62"/>
      <c r="D32" s="45"/>
      <c r="E32" s="40"/>
      <c r="F32" s="45"/>
      <c r="G32" s="45"/>
      <c r="H32" s="41"/>
      <c r="I32" s="76"/>
      <c r="J32" s="81"/>
      <c r="K32" s="152"/>
      <c r="L32" s="169">
        <v>35</v>
      </c>
      <c r="M32" s="159">
        <v>35</v>
      </c>
      <c r="N32" s="12" t="s">
        <v>122</v>
      </c>
      <c r="O32"/>
    </row>
  </sheetData>
  <sheetProtection/>
  <mergeCells count="1">
    <mergeCell ref="J3:N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藤田晋也</dc:creator>
  <cp:keywords/>
  <dc:description/>
  <cp:lastModifiedBy>KUSANO</cp:lastModifiedBy>
  <cp:lastPrinted>2016-03-25T11:52:17Z</cp:lastPrinted>
  <dcterms:created xsi:type="dcterms:W3CDTF">2005-09-05T04:36:29Z</dcterms:created>
  <dcterms:modified xsi:type="dcterms:W3CDTF">2016-03-26T01:20:41Z</dcterms:modified>
  <cp:category/>
  <cp:version/>
  <cp:contentType/>
  <cp:contentStatus/>
</cp:coreProperties>
</file>